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8" i="1" l="1"/>
  <c r="G108" i="1"/>
  <c r="H108" i="1"/>
  <c r="I108" i="1"/>
  <c r="K194" i="1"/>
  <c r="K184" i="1"/>
  <c r="K175" i="1"/>
  <c r="K165" i="1"/>
  <c r="K156" i="1"/>
  <c r="K146" i="1"/>
  <c r="K137" i="1"/>
  <c r="K127" i="1"/>
  <c r="K118" i="1"/>
  <c r="K108" i="1"/>
  <c r="K99" i="1"/>
  <c r="K89" i="1"/>
  <c r="K80" i="1"/>
  <c r="K70" i="1"/>
  <c r="K61" i="1"/>
  <c r="K51" i="1"/>
  <c r="K42" i="1"/>
  <c r="K32" i="1"/>
  <c r="K23" i="1"/>
  <c r="K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K24" i="1" l="1"/>
  <c r="G195" i="1"/>
  <c r="H176" i="1"/>
  <c r="K195" i="1"/>
  <c r="I176" i="1"/>
  <c r="K176" i="1"/>
  <c r="K157" i="1"/>
  <c r="G138" i="1"/>
  <c r="K138" i="1"/>
  <c r="K119" i="1"/>
  <c r="K100" i="1"/>
  <c r="K81" i="1"/>
  <c r="K62" i="1"/>
  <c r="K43" i="1"/>
  <c r="I157" i="1"/>
  <c r="H157" i="1"/>
  <c r="G176" i="1"/>
  <c r="G157" i="1"/>
  <c r="J195" i="1"/>
  <c r="H195" i="1"/>
  <c r="I195" i="1"/>
  <c r="J176" i="1"/>
  <c r="J157" i="1"/>
  <c r="H138" i="1"/>
  <c r="J138" i="1"/>
  <c r="I138" i="1"/>
  <c r="I119" i="1"/>
  <c r="J119" i="1"/>
  <c r="G119" i="1"/>
  <c r="H119" i="1"/>
  <c r="J100" i="1"/>
  <c r="I100" i="1"/>
  <c r="H100" i="1"/>
  <c r="G100" i="1"/>
  <c r="F100" i="1"/>
  <c r="J81" i="1"/>
  <c r="F81" i="1"/>
  <c r="H81" i="1"/>
  <c r="I81" i="1"/>
  <c r="G81" i="1"/>
  <c r="J62" i="1"/>
  <c r="I62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K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<sst xmlns="http://schemas.openxmlformats.org/spreadsheetml/2006/main" count="305" uniqueCount="79">
  <si>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</si>
  <si>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</si>
  <si>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</si>
  <si>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</si>
  <si>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</si>
  <si>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</si>
  <si>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</si>
  <si>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</si>
  <si>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</si>
  <si>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</si>
  <si>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</si>
  <si>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</si>
  <si>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</si>
  <si>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</si>
  <si>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</si>
  <si>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</si>
  <si>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</si>
  <si>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</si>
  <si>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</si>
  <si>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</si>
  <si>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</si>
  <si>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</si>
  <si>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</si>
  <si>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</si>
  <si>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</si>
  <si>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</si>
  <si>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</si>
  <si>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</si>
  <si>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</si>
  <si>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</si>
  <si>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</si>
  <si>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</si>
  <si>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</si>
  <si>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</si>
  <si>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</si>
  <si>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Лужницкая ООШ</t>
  </si>
  <si>
    <t>директор</t>
  </si>
  <si>
    <t>Билан Т.А.</t>
  </si>
  <si>
    <t>Кисель из концентрата</t>
  </si>
  <si>
    <t>Масло сливочное порционно</t>
  </si>
  <si>
    <t>Хлеб пшеничный</t>
  </si>
  <si>
    <t>Печенье сахарное</t>
  </si>
  <si>
    <t>Суп картоф. С макар изделиями с куриным мясом</t>
  </si>
  <si>
    <t>Плов из мяса птицы</t>
  </si>
  <si>
    <t>Хлеб ржаной</t>
  </si>
  <si>
    <t>Сок фруктовый</t>
  </si>
  <si>
    <t>Яблоко</t>
  </si>
  <si>
    <t>Борщ с капустой и картофелем и куриным мясом</t>
  </si>
  <si>
    <t>Сметана</t>
  </si>
  <si>
    <t>Салат из зеленого горошка с репчатым луком</t>
  </si>
  <si>
    <t>Компот из смеси сухофруктов</t>
  </si>
  <si>
    <t>Суп молочный с вермишелью</t>
  </si>
  <si>
    <t>Какао с молоком</t>
  </si>
  <si>
    <t>Сыр порционно</t>
  </si>
  <si>
    <t>Суп гороховый с куриным мясом</t>
  </si>
  <si>
    <t>Каша гречневая рассыпчатая</t>
  </si>
  <si>
    <t>Чай с сахаром</t>
  </si>
  <si>
    <t>Салат из соленых огурцов с репчатым луком</t>
  </si>
  <si>
    <t>Рассольник петербургский</t>
  </si>
  <si>
    <t>Макароны отварные</t>
  </si>
  <si>
    <t>Котлета свино-говяжья</t>
  </si>
  <si>
    <t>Винегрет с репчатым луком</t>
  </si>
  <si>
    <t>Яйцо вареное</t>
  </si>
  <si>
    <t>Щи из свежей капусты с картофелем</t>
  </si>
  <si>
    <t>Пюре картофельное</t>
  </si>
  <si>
    <t>Салат из отварной свеклы</t>
  </si>
  <si>
    <t>Цена блюда, руб.</t>
  </si>
  <si>
    <t>Каша манная вязкая с маслом и сахаром молочная</t>
  </si>
  <si>
    <t>Каша овсяная вязкая на молоке с маслом</t>
  </si>
  <si>
    <t>Картофель тушеный с мясом птицы</t>
  </si>
  <si>
    <t>Гуляш из куриного филе</t>
  </si>
  <si>
    <t>Каша вязкая гречневая с маслом и сахаром молочная</t>
  </si>
  <si>
    <t>Каша вязкая рисовая с маслом и сахаром молочная</t>
  </si>
  <si>
    <t xml:space="preserve">Рыба припущенная </t>
  </si>
  <si>
    <t>29.08.2024 года</t>
  </si>
  <si>
    <t>Салат из капусты и моркови с раст. Маслом</t>
  </si>
  <si>
    <t>Мандарин</t>
  </si>
  <si>
    <t>Апельсин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</si>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</sst>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9" fillId="0" borderId="23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80" sqref="K8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1" width="8.109375" style="2" customWidth="1"/>
    <col min="12" max="12" width="10" style="2" customWidth="1"/>
    <col min="13" max="16384" width="9.109375" style="2"/>
  </cols>
  <sheetData>
    <row r="1" spans="1:12" ht="14.4" x14ac:dyDescent="0.3">
      <c r="A1" s="1" t="s">
        <v>7</v>
      </c>
      <c r="C1" s="56" t="s">
        <v>35</v>
      </c>
      <c r="D1" s="57"/>
      <c r="E1" s="57"/>
      <c r="F1" s="12" t="s">
        <v>16</v>
      </c>
      <c r="G1" s="2" t="s">
        <v>17</v>
      </c>
      <c r="H1" s="58" t="s">
        <v>36</v>
      </c>
      <c r="I1" s="58"/>
      <c r="J1" s="58"/>
      <c r="K1" s="58"/>
      <c r="L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37</v>
      </c>
      <c r="I2" s="58"/>
      <c r="J2" s="58"/>
      <c r="K2" s="58"/>
      <c r="L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59" t="s">
        <v>74</v>
      </c>
      <c r="I3" s="59"/>
      <c r="J3" s="59"/>
      <c r="K3" s="59"/>
      <c r="L3" s="59"/>
    </row>
    <row r="4" spans="1:12" ht="13.5" thickBot="1" x14ac:dyDescent="0.25">
      <c r="C4" s="2"/>
      <c r="D4" s="4"/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49" t="s">
        <v>66</v>
      </c>
      <c r="L5" s="37" t="s">
        <v>11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68</v>
      </c>
      <c r="F6" s="40">
        <v>210</v>
      </c>
      <c r="G6" s="40">
        <v>9.0399999999999991</v>
      </c>
      <c r="H6" s="40">
        <v>13.44</v>
      </c>
      <c r="I6" s="40">
        <v>40.159999999999997</v>
      </c>
      <c r="J6" s="40">
        <v>318</v>
      </c>
      <c r="K6" s="50">
        <v>19.13</v>
      </c>
      <c r="L6" s="41">
        <v>173</v>
      </c>
    </row>
    <row r="7" spans="1:12" ht="14.4" x14ac:dyDescent="0.3">
      <c r="A7" s="23"/>
      <c r="B7" s="15"/>
      <c r="C7" s="11"/>
      <c r="D7" s="6"/>
      <c r="E7" s="42" t="s">
        <v>39</v>
      </c>
      <c r="F7" s="43">
        <v>10</v>
      </c>
      <c r="G7" s="43">
        <v>0</v>
      </c>
      <c r="H7" s="43">
        <v>8.1999999999999993</v>
      </c>
      <c r="I7" s="43">
        <v>0.1</v>
      </c>
      <c r="J7" s="43">
        <v>75</v>
      </c>
      <c r="K7" s="51">
        <v>9.58</v>
      </c>
      <c r="L7" s="44">
        <v>41</v>
      </c>
    </row>
    <row r="8" spans="1:12" ht="14.4" x14ac:dyDescent="0.3">
      <c r="A8" s="23"/>
      <c r="B8" s="15"/>
      <c r="C8" s="11"/>
      <c r="D8" s="7" t="s">
        <v>22</v>
      </c>
      <c r="E8" s="42" t="s">
        <v>38</v>
      </c>
      <c r="F8" s="43">
        <v>200</v>
      </c>
      <c r="G8" s="43">
        <v>1.36</v>
      </c>
      <c r="H8" s="43">
        <v>0</v>
      </c>
      <c r="I8" s="43">
        <v>29.02</v>
      </c>
      <c r="J8" s="43">
        <v>121.52</v>
      </c>
      <c r="K8" s="51">
        <v>3.5</v>
      </c>
      <c r="L8" s="44">
        <v>517</v>
      </c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1.8</v>
      </c>
      <c r="H9" s="43">
        <v>0.6</v>
      </c>
      <c r="I9" s="43">
        <v>12.52</v>
      </c>
      <c r="J9" s="43">
        <v>64.27</v>
      </c>
      <c r="K9" s="51">
        <v>3.03</v>
      </c>
      <c r="L9" s="44">
        <v>8</v>
      </c>
    </row>
    <row r="10" spans="1:12" ht="14.4" x14ac:dyDescent="0.3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51">
        <v>11</v>
      </c>
      <c r="L10" s="44">
        <v>338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1"/>
      <c r="L11" s="44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1"/>
      <c r="L12" s="44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12.6</v>
      </c>
      <c r="H13" s="19">
        <f t="shared" si="0"/>
        <v>22.64</v>
      </c>
      <c r="I13" s="19">
        <f t="shared" si="0"/>
        <v>91.6</v>
      </c>
      <c r="J13" s="19">
        <f t="shared" si="0"/>
        <v>625.79</v>
      </c>
      <c r="K13" s="52">
        <f>K6+K7+K8+K9+K10+K11+K12</f>
        <v>46.24</v>
      </c>
      <c r="L13" s="25"/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75</v>
      </c>
      <c r="F14" s="43">
        <v>100</v>
      </c>
      <c r="G14" s="43">
        <v>1.65</v>
      </c>
      <c r="H14" s="43">
        <v>7.08</v>
      </c>
      <c r="I14" s="43">
        <v>4.92</v>
      </c>
      <c r="J14" s="43">
        <v>90.77</v>
      </c>
      <c r="K14" s="51">
        <v>5.01</v>
      </c>
      <c r="L14" s="44">
        <v>11</v>
      </c>
    </row>
    <row r="15" spans="1:12" ht="14.4" x14ac:dyDescent="0.3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5.38</v>
      </c>
      <c r="H15" s="43">
        <v>4.68</v>
      </c>
      <c r="I15" s="43">
        <v>13.71</v>
      </c>
      <c r="J15" s="43">
        <v>121.4</v>
      </c>
      <c r="K15" s="51">
        <v>13.32</v>
      </c>
      <c r="L15" s="44">
        <v>208</v>
      </c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210</v>
      </c>
      <c r="G16" s="43">
        <v>20.3</v>
      </c>
      <c r="H16" s="43">
        <v>17</v>
      </c>
      <c r="I16" s="43">
        <v>35.69</v>
      </c>
      <c r="J16" s="43">
        <v>377</v>
      </c>
      <c r="K16" s="51">
        <v>26.25</v>
      </c>
      <c r="L16" s="44">
        <v>304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51"/>
      <c r="L17" s="44"/>
    </row>
    <row r="18" spans="1:12" ht="14.4" x14ac:dyDescent="0.3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0.2</v>
      </c>
      <c r="H18" s="43">
        <v>0</v>
      </c>
      <c r="I18" s="43">
        <v>14</v>
      </c>
      <c r="J18" s="43">
        <v>28</v>
      </c>
      <c r="K18" s="51">
        <v>1.62</v>
      </c>
      <c r="L18" s="44">
        <v>943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51"/>
      <c r="L19" s="44"/>
    </row>
    <row r="20" spans="1:12" ht="14.4" x14ac:dyDescent="0.3">
      <c r="A20" s="23"/>
      <c r="B20" s="15"/>
      <c r="C20" s="11"/>
      <c r="D20" s="7" t="s">
        <v>32</v>
      </c>
      <c r="E20" s="42" t="s">
        <v>44</v>
      </c>
      <c r="F20" s="43">
        <v>40</v>
      </c>
      <c r="G20" s="43">
        <v>2.6</v>
      </c>
      <c r="H20" s="43">
        <v>0.48</v>
      </c>
      <c r="I20" s="43">
        <v>1.05</v>
      </c>
      <c r="J20" s="43">
        <v>72.400000000000006</v>
      </c>
      <c r="K20" s="51">
        <v>2.25</v>
      </c>
      <c r="L20" s="44">
        <v>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51"/>
      <c r="L21" s="44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1"/>
      <c r="L22" s="44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1">SUM(G14:G22)</f>
        <v>30.13</v>
      </c>
      <c r="H23" s="19">
        <f t="shared" si="1"/>
        <v>29.24</v>
      </c>
      <c r="I23" s="19">
        <f t="shared" si="1"/>
        <v>69.36999999999999</v>
      </c>
      <c r="J23" s="19">
        <f t="shared" si="1"/>
        <v>689.57</v>
      </c>
      <c r="K23" s="52">
        <f>K14+K15+K16+K17+K18+K19+K20+K21+K22</f>
        <v>48.449999999999996</v>
      </c>
      <c r="L23" s="25"/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1300</v>
      </c>
      <c r="G24" s="32">
        <f t="shared" ref="G24:J24" si="2">G13+G23</f>
        <v>42.73</v>
      </c>
      <c r="H24" s="32">
        <f t="shared" si="2"/>
        <v>51.879999999999995</v>
      </c>
      <c r="I24" s="32">
        <f t="shared" si="2"/>
        <v>160.96999999999997</v>
      </c>
      <c r="J24" s="32">
        <f t="shared" si="2"/>
        <v>1315.3600000000001</v>
      </c>
      <c r="K24" s="32">
        <f>K13+K23</f>
        <v>94.69</v>
      </c>
      <c r="L24" s="32"/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67</v>
      </c>
      <c r="F25" s="40">
        <v>210</v>
      </c>
      <c r="G25" s="40">
        <v>4.5199999999999996</v>
      </c>
      <c r="H25" s="40">
        <v>4.07</v>
      </c>
      <c r="I25" s="47">
        <v>35.46</v>
      </c>
      <c r="J25" s="40">
        <v>197</v>
      </c>
      <c r="K25" s="50">
        <v>13.93</v>
      </c>
      <c r="L25" s="41">
        <v>168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51"/>
      <c r="L26" s="44"/>
    </row>
    <row r="27" spans="1:12" ht="14.4" x14ac:dyDescent="0.3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1</v>
      </c>
      <c r="H27" s="43">
        <v>0.2</v>
      </c>
      <c r="I27" s="43">
        <v>20.2</v>
      </c>
      <c r="J27" s="43">
        <v>92</v>
      </c>
      <c r="K27" s="51">
        <v>15.2</v>
      </c>
      <c r="L27" s="44">
        <v>399</v>
      </c>
    </row>
    <row r="28" spans="1:12" ht="14.4" x14ac:dyDescent="0.3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1.8</v>
      </c>
      <c r="H28" s="43">
        <v>0.6</v>
      </c>
      <c r="I28" s="43">
        <v>12.52</v>
      </c>
      <c r="J28" s="43">
        <v>64.27</v>
      </c>
      <c r="K28" s="51">
        <v>3.03</v>
      </c>
      <c r="L28" s="44">
        <v>8</v>
      </c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51"/>
      <c r="L29" s="44"/>
    </row>
    <row r="30" spans="1:12" ht="14.4" x14ac:dyDescent="0.3">
      <c r="A30" s="14"/>
      <c r="B30" s="15"/>
      <c r="C30" s="11"/>
      <c r="D30" s="6"/>
      <c r="E30" s="42" t="s">
        <v>39</v>
      </c>
      <c r="F30" s="43">
        <v>10</v>
      </c>
      <c r="G30" s="43">
        <v>0</v>
      </c>
      <c r="H30" s="43">
        <v>8.1999999999999993</v>
      </c>
      <c r="I30" s="43">
        <v>0.1</v>
      </c>
      <c r="J30" s="43">
        <v>75</v>
      </c>
      <c r="K30" s="51">
        <v>9.58</v>
      </c>
      <c r="L30" s="44">
        <v>41</v>
      </c>
    </row>
    <row r="31" spans="1:12" ht="14.4" x14ac:dyDescent="0.3">
      <c r="A31" s="14"/>
      <c r="B31" s="15"/>
      <c r="C31" s="11"/>
      <c r="D31" s="6"/>
      <c r="E31" s="42" t="s">
        <v>41</v>
      </c>
      <c r="F31" s="43">
        <v>50</v>
      </c>
      <c r="G31" s="43">
        <v>2.2999999999999998</v>
      </c>
      <c r="H31" s="48">
        <v>10.5</v>
      </c>
      <c r="I31" s="43">
        <v>20.5</v>
      </c>
      <c r="J31" s="43">
        <v>186.05</v>
      </c>
      <c r="K31" s="51">
        <v>5.6</v>
      </c>
      <c r="L31" s="44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3">SUM(G25:G31)</f>
        <v>9.6199999999999992</v>
      </c>
      <c r="H32" s="19">
        <f t="shared" ref="H32" si="4">SUM(H25:H31)</f>
        <v>23.57</v>
      </c>
      <c r="I32" s="19">
        <f t="shared" ref="I32" si="5">SUM(I25:I31)</f>
        <v>88.779999999999987</v>
      </c>
      <c r="J32" s="19">
        <f t="shared" ref="J32" si="6">SUM(J25:J31)</f>
        <v>614.31999999999994</v>
      </c>
      <c r="K32" s="52">
        <f>K25+K26+K27+K28+K29+K30+K31</f>
        <v>47.339999999999996</v>
      </c>
      <c r="L32" s="25"/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100</v>
      </c>
      <c r="G33" s="43">
        <v>2.98</v>
      </c>
      <c r="H33" s="43">
        <v>5.19</v>
      </c>
      <c r="I33" s="43">
        <v>6.25</v>
      </c>
      <c r="J33" s="43">
        <v>83.6</v>
      </c>
      <c r="K33" s="51">
        <v>10.84</v>
      </c>
      <c r="L33" s="44">
        <v>33</v>
      </c>
    </row>
    <row r="34" spans="1:12" ht="14.4" x14ac:dyDescent="0.3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4.68</v>
      </c>
      <c r="H34" s="43">
        <v>6.34</v>
      </c>
      <c r="I34" s="43">
        <v>100.2</v>
      </c>
      <c r="J34" s="43">
        <v>119.6</v>
      </c>
      <c r="K34" s="51">
        <v>12.62</v>
      </c>
      <c r="L34" s="44">
        <v>170</v>
      </c>
    </row>
    <row r="35" spans="1:12" ht="14.4" x14ac:dyDescent="0.3">
      <c r="A35" s="14"/>
      <c r="B35" s="15"/>
      <c r="C35" s="11"/>
      <c r="D35" s="7" t="s">
        <v>28</v>
      </c>
      <c r="E35" s="42" t="s">
        <v>69</v>
      </c>
      <c r="F35" s="43">
        <v>200</v>
      </c>
      <c r="G35" s="43">
        <v>9.9</v>
      </c>
      <c r="H35" s="43">
        <v>8.9</v>
      </c>
      <c r="I35" s="43">
        <v>21.4</v>
      </c>
      <c r="J35" s="43">
        <v>205.3</v>
      </c>
      <c r="K35" s="51">
        <v>20.65</v>
      </c>
      <c r="L35" s="44">
        <v>32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51"/>
      <c r="L36" s="44"/>
    </row>
    <row r="37" spans="1:12" ht="14.4" x14ac:dyDescent="0.3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0.04</v>
      </c>
      <c r="H37" s="43">
        <v>0</v>
      </c>
      <c r="I37" s="43">
        <v>24.76</v>
      </c>
      <c r="J37" s="43">
        <v>94.2</v>
      </c>
      <c r="K37" s="51">
        <v>3.68</v>
      </c>
      <c r="L37" s="44">
        <v>349</v>
      </c>
    </row>
    <row r="38" spans="1:12" ht="14.4" x14ac:dyDescent="0.3">
      <c r="A38" s="14"/>
      <c r="B38" s="15"/>
      <c r="C38" s="11"/>
      <c r="D38" s="7" t="s">
        <v>24</v>
      </c>
      <c r="E38" s="42" t="s">
        <v>76</v>
      </c>
      <c r="F38" s="43">
        <v>100</v>
      </c>
      <c r="G38" s="43">
        <v>0.4</v>
      </c>
      <c r="H38" s="43">
        <v>0.4</v>
      </c>
      <c r="I38" s="43">
        <v>9.8000000000000007</v>
      </c>
      <c r="J38" s="43">
        <v>47</v>
      </c>
      <c r="K38" s="51">
        <v>20</v>
      </c>
      <c r="L38" s="44"/>
    </row>
    <row r="39" spans="1:12" ht="14.4" x14ac:dyDescent="0.3">
      <c r="A39" s="14"/>
      <c r="B39" s="15"/>
      <c r="C39" s="11"/>
      <c r="D39" s="7" t="s">
        <v>32</v>
      </c>
      <c r="E39" s="42" t="s">
        <v>44</v>
      </c>
      <c r="F39" s="43">
        <v>40</v>
      </c>
      <c r="G39" s="43">
        <v>2.6</v>
      </c>
      <c r="H39" s="43">
        <v>0.48</v>
      </c>
      <c r="I39" s="43">
        <v>1.05</v>
      </c>
      <c r="J39" s="43">
        <v>72.400000000000006</v>
      </c>
      <c r="K39" s="51">
        <v>2.25</v>
      </c>
      <c r="L39" s="44">
        <v>7</v>
      </c>
    </row>
    <row r="40" spans="1:12" ht="14.4" x14ac:dyDescent="0.3">
      <c r="A40" s="14"/>
      <c r="B40" s="15"/>
      <c r="C40" s="11"/>
      <c r="D40" s="6"/>
      <c r="E40" s="42" t="s">
        <v>48</v>
      </c>
      <c r="F40" s="43">
        <v>10</v>
      </c>
      <c r="G40" s="43">
        <v>0.26</v>
      </c>
      <c r="H40" s="43">
        <v>1.5</v>
      </c>
      <c r="I40" s="43">
        <v>0.36</v>
      </c>
      <c r="J40" s="43">
        <v>16.2</v>
      </c>
      <c r="K40" s="51">
        <v>1.96</v>
      </c>
      <c r="L40" s="44">
        <v>491</v>
      </c>
    </row>
    <row r="41" spans="1:12" ht="14.4" x14ac:dyDescent="0.3">
      <c r="A41" s="14"/>
      <c r="B41" s="15"/>
      <c r="C41" s="11"/>
      <c r="D41" s="6"/>
      <c r="E41" s="42" t="s">
        <v>62</v>
      </c>
      <c r="F41" s="43">
        <v>40</v>
      </c>
      <c r="G41" s="43">
        <v>5.0999999999999996</v>
      </c>
      <c r="H41" s="43">
        <v>4.5999999999999996</v>
      </c>
      <c r="I41" s="43">
        <v>0.3</v>
      </c>
      <c r="J41" s="43">
        <v>63</v>
      </c>
      <c r="K41" s="51">
        <v>10</v>
      </c>
      <c r="L41" s="44">
        <v>424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7">SUM(G33:G41)</f>
        <v>25.96</v>
      </c>
      <c r="H42" s="19">
        <f t="shared" ref="H42" si="8">SUM(H33:H41)</f>
        <v>27.409999999999997</v>
      </c>
      <c r="I42" s="19">
        <f t="shared" ref="I42" si="9">SUM(I33:I41)</f>
        <v>164.12000000000003</v>
      </c>
      <c r="J42" s="19">
        <f t="shared" ref="J42" si="10">SUM(J33:J41)</f>
        <v>701.30000000000007</v>
      </c>
      <c r="K42" s="52">
        <f>K33+K34+K35+K36+K37+K38+K39+K40+K41</f>
        <v>81.999999999999986</v>
      </c>
      <c r="L42" s="25"/>
    </row>
    <row r="43" spans="1:12" ht="15.75" customHeight="1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1390</v>
      </c>
      <c r="G43" s="32">
        <f t="shared" ref="G43" si="11">G32+G42</f>
        <v>35.58</v>
      </c>
      <c r="H43" s="32">
        <f t="shared" ref="H43" si="12">H32+H42</f>
        <v>50.98</v>
      </c>
      <c r="I43" s="32">
        <f t="shared" ref="I43" si="13">I32+I42</f>
        <v>252.90000000000003</v>
      </c>
      <c r="J43" s="32">
        <f t="shared" ref="J43" si="14">J32+J42</f>
        <v>1315.62</v>
      </c>
      <c r="K43" s="32">
        <f>K32+K42</f>
        <v>129.33999999999997</v>
      </c>
      <c r="L43" s="32"/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250</v>
      </c>
      <c r="G44" s="40">
        <v>5.75</v>
      </c>
      <c r="H44" s="40">
        <v>5.21</v>
      </c>
      <c r="I44" s="40">
        <v>18.84</v>
      </c>
      <c r="J44" s="40">
        <v>145.19999999999999</v>
      </c>
      <c r="K44" s="50">
        <v>18.23</v>
      </c>
      <c r="L44" s="41">
        <v>93</v>
      </c>
    </row>
    <row r="45" spans="1:12" ht="14.4" x14ac:dyDescent="0.3">
      <c r="A45" s="23"/>
      <c r="B45" s="15"/>
      <c r="C45" s="11"/>
      <c r="D45" s="6"/>
      <c r="E45" s="42" t="s">
        <v>53</v>
      </c>
      <c r="F45" s="43">
        <v>15</v>
      </c>
      <c r="G45" s="43">
        <v>3.48</v>
      </c>
      <c r="H45" s="43">
        <v>4.43</v>
      </c>
      <c r="I45" s="43">
        <v>0</v>
      </c>
      <c r="J45" s="43">
        <v>54.6</v>
      </c>
      <c r="K45" s="51">
        <v>9.86</v>
      </c>
      <c r="L45" s="44">
        <v>42</v>
      </c>
    </row>
    <row r="46" spans="1:12" ht="14.4" x14ac:dyDescent="0.3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3.52</v>
      </c>
      <c r="H46" s="43">
        <v>3.72</v>
      </c>
      <c r="I46" s="43">
        <v>25.49</v>
      </c>
      <c r="J46" s="43">
        <v>145.19999999999999</v>
      </c>
      <c r="K46" s="51">
        <v>16.36</v>
      </c>
      <c r="L46" s="44">
        <v>959</v>
      </c>
    </row>
    <row r="47" spans="1:12" ht="14.4" x14ac:dyDescent="0.3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1.8</v>
      </c>
      <c r="H47" s="43">
        <v>0.6</v>
      </c>
      <c r="I47" s="43">
        <v>12.52</v>
      </c>
      <c r="J47" s="43">
        <v>64.27</v>
      </c>
      <c r="K47" s="51">
        <v>3.03</v>
      </c>
      <c r="L47" s="44">
        <v>8</v>
      </c>
    </row>
    <row r="48" spans="1:12" ht="14.4" x14ac:dyDescent="0.3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51"/>
      <c r="L48" s="44"/>
    </row>
    <row r="49" spans="1:12" ht="14.4" x14ac:dyDescent="0.3">
      <c r="A49" s="23"/>
      <c r="B49" s="15"/>
      <c r="C49" s="11"/>
      <c r="D49" s="6"/>
      <c r="E49" s="42" t="s">
        <v>39</v>
      </c>
      <c r="F49" s="43">
        <v>10</v>
      </c>
      <c r="G49" s="43">
        <v>0</v>
      </c>
      <c r="H49" s="43">
        <v>8.1999999999999993</v>
      </c>
      <c r="I49" s="43">
        <v>0.1</v>
      </c>
      <c r="J49" s="43">
        <v>75</v>
      </c>
      <c r="K49" s="51">
        <v>9.58</v>
      </c>
      <c r="L49" s="44">
        <v>41</v>
      </c>
    </row>
    <row r="50" spans="1:12" ht="14.4" x14ac:dyDescent="0.3">
      <c r="A50" s="23"/>
      <c r="B50" s="15"/>
      <c r="C50" s="11"/>
      <c r="D50" s="6" t="s">
        <v>24</v>
      </c>
      <c r="E50" s="42" t="s">
        <v>78</v>
      </c>
      <c r="F50" s="43">
        <v>100</v>
      </c>
      <c r="G50" s="43">
        <v>0.4</v>
      </c>
      <c r="H50" s="43">
        <v>0.4</v>
      </c>
      <c r="I50" s="43">
        <v>9.8000000000000007</v>
      </c>
      <c r="J50" s="43">
        <v>47</v>
      </c>
      <c r="K50" s="51">
        <v>20</v>
      </c>
      <c r="L50" s="44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605</v>
      </c>
      <c r="G51" s="19">
        <f t="shared" ref="G51" si="15">SUM(G44:G50)</f>
        <v>14.950000000000001</v>
      </c>
      <c r="H51" s="19">
        <f t="shared" ref="H51" si="16">SUM(H44:H50)</f>
        <v>22.56</v>
      </c>
      <c r="I51" s="19">
        <f t="shared" ref="I51" si="17">SUM(I44:I50)</f>
        <v>66.75</v>
      </c>
      <c r="J51" s="19">
        <f t="shared" ref="J51" si="18">SUM(J44:J50)</f>
        <v>531.27</v>
      </c>
      <c r="K51" s="52">
        <f>K44+K45+K46+K47+K48+K49+K50</f>
        <v>77.06</v>
      </c>
      <c r="L51" s="25"/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60</v>
      </c>
      <c r="G52" s="43">
        <v>0.52</v>
      </c>
      <c r="H52" s="43">
        <v>3.07</v>
      </c>
      <c r="I52" s="43">
        <v>1.57</v>
      </c>
      <c r="J52" s="43">
        <v>35.880000000000003</v>
      </c>
      <c r="K52" s="51">
        <v>6.17</v>
      </c>
      <c r="L52" s="44">
        <v>17</v>
      </c>
    </row>
    <row r="53" spans="1:12" ht="14.4" x14ac:dyDescent="0.3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13.91</v>
      </c>
      <c r="H53" s="43">
        <v>6.58</v>
      </c>
      <c r="I53" s="43">
        <v>41.02</v>
      </c>
      <c r="J53" s="43">
        <v>272.73</v>
      </c>
      <c r="K53" s="51">
        <v>11.42</v>
      </c>
      <c r="L53" s="44">
        <v>36</v>
      </c>
    </row>
    <row r="54" spans="1:12" ht="14.4" x14ac:dyDescent="0.3">
      <c r="A54" s="23"/>
      <c r="B54" s="15"/>
      <c r="C54" s="11"/>
      <c r="D54" s="7" t="s">
        <v>28</v>
      </c>
      <c r="E54" s="42" t="s">
        <v>70</v>
      </c>
      <c r="F54" s="43">
        <v>90</v>
      </c>
      <c r="G54" s="43">
        <v>22.03</v>
      </c>
      <c r="H54" s="43">
        <v>20.13</v>
      </c>
      <c r="I54" s="43">
        <v>5.35</v>
      </c>
      <c r="J54" s="43">
        <v>189.11</v>
      </c>
      <c r="K54" s="51">
        <v>14.09</v>
      </c>
      <c r="L54" s="44">
        <v>260</v>
      </c>
    </row>
    <row r="55" spans="1:12" ht="14.4" x14ac:dyDescent="0.3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7.46</v>
      </c>
      <c r="H55" s="43">
        <v>5.61</v>
      </c>
      <c r="I55" s="43">
        <v>35.840000000000003</v>
      </c>
      <c r="J55" s="43">
        <v>230.45</v>
      </c>
      <c r="K55" s="51">
        <v>7.53</v>
      </c>
      <c r="L55" s="44">
        <v>679</v>
      </c>
    </row>
    <row r="56" spans="1:12" ht="14.4" x14ac:dyDescent="0.3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0.2</v>
      </c>
      <c r="H56" s="43">
        <v>0</v>
      </c>
      <c r="I56" s="43">
        <v>14</v>
      </c>
      <c r="J56" s="43">
        <v>28</v>
      </c>
      <c r="K56" s="51">
        <v>1.62</v>
      </c>
      <c r="L56" s="44">
        <v>943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51"/>
      <c r="L57" s="44"/>
    </row>
    <row r="58" spans="1:12" ht="14.4" x14ac:dyDescent="0.3">
      <c r="A58" s="23"/>
      <c r="B58" s="15"/>
      <c r="C58" s="11"/>
      <c r="D58" s="7" t="s">
        <v>32</v>
      </c>
      <c r="E58" s="42" t="s">
        <v>44</v>
      </c>
      <c r="F58" s="43">
        <v>40</v>
      </c>
      <c r="G58" s="43">
        <v>2.6</v>
      </c>
      <c r="H58" s="43">
        <v>0.48</v>
      </c>
      <c r="I58" s="43">
        <v>1.05</v>
      </c>
      <c r="J58" s="43">
        <v>72.400000000000006</v>
      </c>
      <c r="K58" s="51">
        <v>2.25</v>
      </c>
      <c r="L58" s="44">
        <v>7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51"/>
      <c r="L59" s="44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51"/>
      <c r="L60" s="44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19">SUM(G52:G60)</f>
        <v>46.720000000000006</v>
      </c>
      <c r="H61" s="19">
        <f t="shared" ref="H61" si="20">SUM(H52:H60)</f>
        <v>35.869999999999997</v>
      </c>
      <c r="I61" s="19">
        <f t="shared" ref="I61" si="21">SUM(I52:I60)</f>
        <v>98.83</v>
      </c>
      <c r="J61" s="19">
        <f t="shared" ref="J61" si="22">SUM(J52:J60)</f>
        <v>828.57</v>
      </c>
      <c r="K61" s="52">
        <f>K52+K53+K54+K55+K56+K57+K58+K59+K60</f>
        <v>43.08</v>
      </c>
      <c r="L61" s="25"/>
    </row>
    <row r="62" spans="1:12" ht="15.75" customHeight="1" thickBot="1" x14ac:dyDescent="0.3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1345</v>
      </c>
      <c r="G62" s="32">
        <f t="shared" ref="G62" si="23">G51+G61</f>
        <v>61.670000000000009</v>
      </c>
      <c r="H62" s="32">
        <f t="shared" ref="H62" si="24">H51+H61</f>
        <v>58.429999999999993</v>
      </c>
      <c r="I62" s="32">
        <f t="shared" ref="I62" si="25">I51+I61</f>
        <v>165.57999999999998</v>
      </c>
      <c r="J62" s="32">
        <f t="shared" ref="J62" si="26">J51+J61</f>
        <v>1359.8400000000001</v>
      </c>
      <c r="K62" s="32">
        <f>K51+K61</f>
        <v>120.14</v>
      </c>
      <c r="L62" s="32"/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210</v>
      </c>
      <c r="G63" s="40">
        <v>6.21</v>
      </c>
      <c r="H63" s="40">
        <v>5.28</v>
      </c>
      <c r="I63" s="40">
        <v>32.79</v>
      </c>
      <c r="J63" s="40">
        <v>203</v>
      </c>
      <c r="K63" s="50">
        <v>18.23</v>
      </c>
      <c r="L63" s="41">
        <v>168</v>
      </c>
    </row>
    <row r="64" spans="1:12" ht="14.4" x14ac:dyDescent="0.3">
      <c r="A64" s="23"/>
      <c r="B64" s="15"/>
      <c r="C64" s="11"/>
      <c r="D64" s="6"/>
      <c r="E64" s="42" t="s">
        <v>39</v>
      </c>
      <c r="F64" s="43">
        <v>10</v>
      </c>
      <c r="G64" s="43">
        <v>0</v>
      </c>
      <c r="H64" s="43">
        <v>8.1999999999999993</v>
      </c>
      <c r="I64" s="43">
        <v>0.1</v>
      </c>
      <c r="J64" s="43">
        <v>75</v>
      </c>
      <c r="K64" s="51">
        <v>9.58</v>
      </c>
      <c r="L64" s="44">
        <v>41</v>
      </c>
    </row>
    <row r="65" spans="1:12" ht="14.4" x14ac:dyDescent="0.3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1</v>
      </c>
      <c r="H65" s="43">
        <v>0.2</v>
      </c>
      <c r="I65" s="43">
        <v>20.2</v>
      </c>
      <c r="J65" s="43">
        <v>92</v>
      </c>
      <c r="K65" s="51">
        <v>15.2</v>
      </c>
      <c r="L65" s="44">
        <v>399</v>
      </c>
    </row>
    <row r="66" spans="1:12" ht="14.4" x14ac:dyDescent="0.3">
      <c r="A66" s="23"/>
      <c r="B66" s="15"/>
      <c r="C66" s="11"/>
      <c r="D66" s="7" t="s">
        <v>23</v>
      </c>
      <c r="E66" s="42" t="s">
        <v>40</v>
      </c>
      <c r="F66" s="43">
        <v>30</v>
      </c>
      <c r="G66" s="43">
        <v>1.8</v>
      </c>
      <c r="H66" s="43">
        <v>0.6</v>
      </c>
      <c r="I66" s="43">
        <v>12.52</v>
      </c>
      <c r="J66" s="43">
        <v>64.27</v>
      </c>
      <c r="K66" s="51">
        <v>3.03</v>
      </c>
      <c r="L66" s="44">
        <v>8</v>
      </c>
    </row>
    <row r="67" spans="1:12" ht="14.4" x14ac:dyDescent="0.3">
      <c r="A67" s="23"/>
      <c r="B67" s="15"/>
      <c r="C67" s="11"/>
      <c r="D67" s="7"/>
      <c r="E67" s="42" t="s">
        <v>41</v>
      </c>
      <c r="F67" s="43">
        <v>50</v>
      </c>
      <c r="G67" s="43">
        <v>2.2999999999999998</v>
      </c>
      <c r="H67" s="43">
        <v>10.5</v>
      </c>
      <c r="I67" s="43">
        <v>20.5</v>
      </c>
      <c r="J67" s="43">
        <v>186.05</v>
      </c>
      <c r="K67" s="51">
        <v>5.6</v>
      </c>
      <c r="L67" s="44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51"/>
      <c r="L68" s="44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51"/>
      <c r="L69" s="44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7">SUM(G63:G69)</f>
        <v>11.309999999999999</v>
      </c>
      <c r="H70" s="19">
        <f t="shared" ref="H70" si="28">SUM(H63:H69)</f>
        <v>24.78</v>
      </c>
      <c r="I70" s="19">
        <f t="shared" ref="I70" si="29">SUM(I63:I69)</f>
        <v>86.11</v>
      </c>
      <c r="J70" s="19">
        <f t="shared" ref="J70" si="30">SUM(J63:J69)</f>
        <v>620.31999999999994</v>
      </c>
      <c r="K70" s="52">
        <f>K63+K64+K65+K66+K67+K68+K69</f>
        <v>51.640000000000008</v>
      </c>
      <c r="L70" s="25"/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61</v>
      </c>
      <c r="F71" s="43">
        <v>60</v>
      </c>
      <c r="G71" s="43">
        <v>0.82</v>
      </c>
      <c r="H71" s="43">
        <v>3.71</v>
      </c>
      <c r="I71" s="43">
        <v>5.0599999999999996</v>
      </c>
      <c r="J71" s="43">
        <v>56.88</v>
      </c>
      <c r="K71" s="51">
        <v>5.07</v>
      </c>
      <c r="L71" s="44">
        <v>45</v>
      </c>
    </row>
    <row r="72" spans="1:12" ht="14.4" x14ac:dyDescent="0.3">
      <c r="A72" s="23"/>
      <c r="B72" s="15"/>
      <c r="C72" s="11"/>
      <c r="D72" s="7" t="s">
        <v>27</v>
      </c>
      <c r="E72" s="42" t="s">
        <v>58</v>
      </c>
      <c r="F72" s="43">
        <v>200</v>
      </c>
      <c r="G72" s="43">
        <v>4.91</v>
      </c>
      <c r="H72" s="43">
        <v>6.5</v>
      </c>
      <c r="I72" s="43">
        <v>13.27</v>
      </c>
      <c r="J72" s="43">
        <v>134.19999999999999</v>
      </c>
      <c r="K72" s="51">
        <v>11.8</v>
      </c>
      <c r="L72" s="44">
        <v>197</v>
      </c>
    </row>
    <row r="73" spans="1:12" ht="14.4" x14ac:dyDescent="0.3">
      <c r="A73" s="23"/>
      <c r="B73" s="15"/>
      <c r="C73" s="11"/>
      <c r="D73" s="7" t="s">
        <v>28</v>
      </c>
      <c r="E73" s="42" t="s">
        <v>60</v>
      </c>
      <c r="F73" s="43">
        <v>100</v>
      </c>
      <c r="G73" s="43">
        <v>15.55</v>
      </c>
      <c r="H73" s="43">
        <v>11.55</v>
      </c>
      <c r="I73" s="43">
        <v>15.7</v>
      </c>
      <c r="J73" s="43">
        <v>228.75</v>
      </c>
      <c r="K73" s="51">
        <v>41.69</v>
      </c>
      <c r="L73" s="44">
        <v>608</v>
      </c>
    </row>
    <row r="74" spans="1:12" ht="14.4" x14ac:dyDescent="0.3">
      <c r="A74" s="23"/>
      <c r="B74" s="15"/>
      <c r="C74" s="11"/>
      <c r="D74" s="7" t="s">
        <v>29</v>
      </c>
      <c r="E74" s="42" t="s">
        <v>59</v>
      </c>
      <c r="F74" s="43">
        <v>200</v>
      </c>
      <c r="G74" s="43">
        <v>7.35</v>
      </c>
      <c r="H74" s="43">
        <v>6.02</v>
      </c>
      <c r="I74" s="43">
        <v>35.25</v>
      </c>
      <c r="J74" s="43">
        <v>224.6</v>
      </c>
      <c r="K74" s="51">
        <v>7.53</v>
      </c>
      <c r="L74" s="44">
        <v>688</v>
      </c>
    </row>
    <row r="75" spans="1:12" ht="14.4" x14ac:dyDescent="0.3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0.04</v>
      </c>
      <c r="H75" s="43">
        <v>0</v>
      </c>
      <c r="I75" s="43">
        <v>24.76</v>
      </c>
      <c r="J75" s="43">
        <v>94.2</v>
      </c>
      <c r="K75" s="51">
        <v>3.68</v>
      </c>
      <c r="L75" s="44">
        <v>349</v>
      </c>
    </row>
    <row r="76" spans="1:12" ht="14.4" x14ac:dyDescent="0.3">
      <c r="A76" s="23"/>
      <c r="B76" s="15"/>
      <c r="C76" s="11"/>
      <c r="D76" s="7" t="s">
        <v>24</v>
      </c>
      <c r="E76" s="42" t="s">
        <v>77</v>
      </c>
      <c r="F76" s="43">
        <v>150</v>
      </c>
      <c r="G76" s="43">
        <v>0.4</v>
      </c>
      <c r="H76" s="43">
        <v>0.4</v>
      </c>
      <c r="I76" s="43">
        <v>9.8000000000000007</v>
      </c>
      <c r="J76" s="43">
        <v>47</v>
      </c>
      <c r="K76" s="51">
        <v>35.700000000000003</v>
      </c>
      <c r="L76" s="44"/>
    </row>
    <row r="77" spans="1:12" ht="14.4" x14ac:dyDescent="0.3">
      <c r="A77" s="23"/>
      <c r="B77" s="15"/>
      <c r="C77" s="11"/>
      <c r="D77" s="7" t="s">
        <v>32</v>
      </c>
      <c r="E77" s="42" t="s">
        <v>44</v>
      </c>
      <c r="F77" s="43">
        <v>40</v>
      </c>
      <c r="G77" s="43">
        <v>2.6</v>
      </c>
      <c r="H77" s="43">
        <v>0.48</v>
      </c>
      <c r="I77" s="43">
        <v>1.05</v>
      </c>
      <c r="J77" s="43">
        <v>72.400000000000006</v>
      </c>
      <c r="K77" s="51">
        <v>2.25</v>
      </c>
      <c r="L77" s="44">
        <v>7</v>
      </c>
    </row>
    <row r="78" spans="1:12" ht="14.4" x14ac:dyDescent="0.3">
      <c r="A78" s="23"/>
      <c r="B78" s="15"/>
      <c r="C78" s="11"/>
      <c r="D78" s="6"/>
      <c r="E78" s="42" t="s">
        <v>48</v>
      </c>
      <c r="F78" s="43">
        <v>10</v>
      </c>
      <c r="G78" s="43">
        <v>0.26</v>
      </c>
      <c r="H78" s="43">
        <v>1.5</v>
      </c>
      <c r="I78" s="43">
        <v>0.36</v>
      </c>
      <c r="J78" s="43">
        <v>16.2</v>
      </c>
      <c r="K78" s="51">
        <v>1.96</v>
      </c>
      <c r="L78" s="44">
        <v>491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51"/>
      <c r="L79" s="44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960</v>
      </c>
      <c r="G80" s="19">
        <f t="shared" ref="G80" si="31">SUM(G71:G79)</f>
        <v>31.930000000000003</v>
      </c>
      <c r="H80" s="19">
        <f t="shared" ref="H80" si="32">SUM(H71:H79)</f>
        <v>30.16</v>
      </c>
      <c r="I80" s="19">
        <f t="shared" ref="I80" si="33">SUM(I71:I79)</f>
        <v>105.25</v>
      </c>
      <c r="J80" s="19">
        <f t="shared" ref="J80" si="34">SUM(J71:J79)</f>
        <v>874.23</v>
      </c>
      <c r="K80" s="52">
        <f>K71+K72+K73+K74+K75+K76+K77+K78+K79</f>
        <v>109.68</v>
      </c>
      <c r="L80" s="25"/>
    </row>
    <row r="81" spans="1:12" ht="15.75" customHeight="1" thickBot="1" x14ac:dyDescent="0.3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1460</v>
      </c>
      <c r="G81" s="32">
        <f t="shared" ref="G81" si="35">G70+G80</f>
        <v>43.24</v>
      </c>
      <c r="H81" s="32">
        <f t="shared" ref="H81" si="36">H70+H80</f>
        <v>54.94</v>
      </c>
      <c r="I81" s="32">
        <f t="shared" ref="I81" si="37">I70+I80</f>
        <v>191.36</v>
      </c>
      <c r="J81" s="32">
        <f t="shared" ref="J81" si="38">J70+J80</f>
        <v>1494.55</v>
      </c>
      <c r="K81" s="32">
        <f>K70+K80</f>
        <v>161.32000000000002</v>
      </c>
      <c r="L81" s="32"/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210</v>
      </c>
      <c r="G82" s="40">
        <v>3.09</v>
      </c>
      <c r="H82" s="47">
        <v>4.07</v>
      </c>
      <c r="I82" s="40">
        <v>36.979999999999997</v>
      </c>
      <c r="J82" s="40">
        <v>197</v>
      </c>
      <c r="K82" s="50">
        <v>19.61</v>
      </c>
      <c r="L82" s="41">
        <v>168</v>
      </c>
    </row>
    <row r="83" spans="1:12" ht="14.4" x14ac:dyDescent="0.3">
      <c r="A83" s="23"/>
      <c r="B83" s="15"/>
      <c r="C83" s="11"/>
      <c r="D83" s="6"/>
      <c r="E83" s="42" t="s">
        <v>39</v>
      </c>
      <c r="F83" s="43">
        <v>10</v>
      </c>
      <c r="G83" s="43">
        <v>0</v>
      </c>
      <c r="H83" s="43">
        <v>8.1999999999999993</v>
      </c>
      <c r="I83" s="43">
        <v>0.1</v>
      </c>
      <c r="J83" s="43">
        <v>75</v>
      </c>
      <c r="K83" s="51">
        <v>9.58</v>
      </c>
      <c r="L83" s="44">
        <v>41</v>
      </c>
    </row>
    <row r="84" spans="1:12" ht="14.4" x14ac:dyDescent="0.3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0.04</v>
      </c>
      <c r="H84" s="43">
        <v>0</v>
      </c>
      <c r="I84" s="43">
        <v>24.76</v>
      </c>
      <c r="J84" s="43">
        <v>94.2</v>
      </c>
      <c r="K84" s="51">
        <v>3.68</v>
      </c>
      <c r="L84" s="44">
        <v>349</v>
      </c>
    </row>
    <row r="85" spans="1:12" ht="14.4" x14ac:dyDescent="0.3">
      <c r="A85" s="23"/>
      <c r="B85" s="15"/>
      <c r="C85" s="11"/>
      <c r="D85" s="7" t="s">
        <v>23</v>
      </c>
      <c r="E85" s="42" t="s">
        <v>40</v>
      </c>
      <c r="F85" s="43">
        <v>30</v>
      </c>
      <c r="G85" s="43">
        <v>1.8</v>
      </c>
      <c r="H85" s="43">
        <v>0.6</v>
      </c>
      <c r="I85" s="43">
        <v>12.52</v>
      </c>
      <c r="J85" s="43">
        <v>64.27</v>
      </c>
      <c r="K85" s="51">
        <v>3.03</v>
      </c>
      <c r="L85" s="44">
        <v>8</v>
      </c>
    </row>
    <row r="86" spans="1:12" ht="14.4" x14ac:dyDescent="0.3">
      <c r="A86" s="23"/>
      <c r="B86" s="15"/>
      <c r="C86" s="11"/>
      <c r="D86" s="7" t="s">
        <v>24</v>
      </c>
      <c r="E86" s="42" t="s">
        <v>46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51">
        <v>11</v>
      </c>
      <c r="L86" s="44">
        <v>338</v>
      </c>
    </row>
    <row r="87" spans="1:12" ht="14.4" x14ac:dyDescent="0.3">
      <c r="A87" s="23"/>
      <c r="B87" s="15"/>
      <c r="C87" s="11"/>
      <c r="D87" s="6"/>
      <c r="E87" s="42" t="s">
        <v>62</v>
      </c>
      <c r="F87" s="43">
        <v>40</v>
      </c>
      <c r="G87" s="43">
        <v>5.0999999999999996</v>
      </c>
      <c r="H87" s="43">
        <v>4.5999999999999996</v>
      </c>
      <c r="I87" s="43">
        <v>0.3</v>
      </c>
      <c r="J87" s="43">
        <v>63</v>
      </c>
      <c r="K87" s="51">
        <v>10</v>
      </c>
      <c r="L87" s="44">
        <v>424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51"/>
      <c r="L88" s="44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39">SUM(G82:G88)</f>
        <v>10.43</v>
      </c>
      <c r="H89" s="19">
        <f t="shared" ref="H89" si="40">SUM(H82:H88)</f>
        <v>17.869999999999997</v>
      </c>
      <c r="I89" s="19">
        <f t="shared" ref="I89" si="41">SUM(I82:I88)</f>
        <v>84.46</v>
      </c>
      <c r="J89" s="19">
        <f t="shared" ref="J89" si="42">SUM(J82:J88)</f>
        <v>540.47</v>
      </c>
      <c r="K89" s="52">
        <f>K82+K83+K84+K85+K86+K87+K88</f>
        <v>56.9</v>
      </c>
      <c r="L89" s="25"/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65</v>
      </c>
      <c r="F90" s="43">
        <v>60</v>
      </c>
      <c r="G90" s="43">
        <v>0.86</v>
      </c>
      <c r="H90" s="43">
        <v>3.65</v>
      </c>
      <c r="I90" s="43">
        <v>5.0199999999999996</v>
      </c>
      <c r="J90" s="43">
        <v>56.34</v>
      </c>
      <c r="K90" s="51">
        <v>2.86</v>
      </c>
      <c r="L90" s="44">
        <v>33</v>
      </c>
    </row>
    <row r="91" spans="1:12" ht="14.4" x14ac:dyDescent="0.3">
      <c r="A91" s="23"/>
      <c r="B91" s="15"/>
      <c r="C91" s="11"/>
      <c r="D91" s="7" t="s">
        <v>27</v>
      </c>
      <c r="E91" s="42" t="s">
        <v>63</v>
      </c>
      <c r="F91" s="43">
        <v>200</v>
      </c>
      <c r="G91" s="43">
        <v>4.63</v>
      </c>
      <c r="H91" s="43">
        <v>6.32</v>
      </c>
      <c r="I91" s="43">
        <v>6.79</v>
      </c>
      <c r="J91" s="43">
        <v>105.4</v>
      </c>
      <c r="K91" s="51">
        <v>13.19</v>
      </c>
      <c r="L91" s="44">
        <v>187</v>
      </c>
    </row>
    <row r="92" spans="1:12" ht="14.4" x14ac:dyDescent="0.3">
      <c r="A92" s="23"/>
      <c r="B92" s="15"/>
      <c r="C92" s="11"/>
      <c r="D92" s="7" t="s">
        <v>28</v>
      </c>
      <c r="E92" s="42" t="s">
        <v>73</v>
      </c>
      <c r="F92" s="43">
        <v>100</v>
      </c>
      <c r="G92" s="43">
        <v>7.65</v>
      </c>
      <c r="H92" s="43">
        <v>1.01</v>
      </c>
      <c r="I92" s="43">
        <v>3.18</v>
      </c>
      <c r="J92" s="43">
        <v>92.5</v>
      </c>
      <c r="K92" s="51">
        <v>17.989999999999998</v>
      </c>
      <c r="L92" s="44">
        <v>245</v>
      </c>
    </row>
    <row r="93" spans="1:12" ht="14.4" x14ac:dyDescent="0.3">
      <c r="A93" s="23"/>
      <c r="B93" s="15"/>
      <c r="C93" s="11"/>
      <c r="D93" s="7" t="s">
        <v>29</v>
      </c>
      <c r="E93" s="42" t="s">
        <v>64</v>
      </c>
      <c r="F93" s="43">
        <v>200</v>
      </c>
      <c r="G93" s="43">
        <v>4.08</v>
      </c>
      <c r="H93" s="48">
        <v>6.4</v>
      </c>
      <c r="I93" s="43">
        <v>27.25</v>
      </c>
      <c r="J93" s="43">
        <v>183</v>
      </c>
      <c r="K93" s="51">
        <v>15.38</v>
      </c>
      <c r="L93" s="44">
        <v>694</v>
      </c>
    </row>
    <row r="94" spans="1:12" ht="14.4" x14ac:dyDescent="0.3">
      <c r="A94" s="23"/>
      <c r="B94" s="15"/>
      <c r="C94" s="11"/>
      <c r="D94" s="7" t="s">
        <v>30</v>
      </c>
      <c r="E94" s="42" t="s">
        <v>56</v>
      </c>
      <c r="F94" s="43">
        <v>200</v>
      </c>
      <c r="G94" s="43">
        <v>0.2</v>
      </c>
      <c r="H94" s="43">
        <v>0</v>
      </c>
      <c r="I94" s="43">
        <v>14</v>
      </c>
      <c r="J94" s="43">
        <v>28</v>
      </c>
      <c r="K94" s="51">
        <v>1.62</v>
      </c>
      <c r="L94" s="44">
        <v>943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51"/>
      <c r="L95" s="44"/>
    </row>
    <row r="96" spans="1:12" ht="14.4" x14ac:dyDescent="0.3">
      <c r="A96" s="23"/>
      <c r="B96" s="15"/>
      <c r="C96" s="11"/>
      <c r="D96" s="7" t="s">
        <v>32</v>
      </c>
      <c r="E96" s="42" t="s">
        <v>44</v>
      </c>
      <c r="F96" s="43">
        <v>40</v>
      </c>
      <c r="G96" s="43">
        <v>2.6</v>
      </c>
      <c r="H96" s="43">
        <v>0.48</v>
      </c>
      <c r="I96" s="43">
        <v>1.05</v>
      </c>
      <c r="J96" s="43">
        <v>72.400000000000006</v>
      </c>
      <c r="K96" s="51">
        <v>2.25</v>
      </c>
      <c r="L96" s="44">
        <v>7</v>
      </c>
    </row>
    <row r="97" spans="1:12" ht="14.4" x14ac:dyDescent="0.3">
      <c r="A97" s="23"/>
      <c r="B97" s="15"/>
      <c r="C97" s="11"/>
      <c r="D97" s="6"/>
      <c r="E97" s="42" t="s">
        <v>48</v>
      </c>
      <c r="F97" s="43">
        <v>10</v>
      </c>
      <c r="G97" s="43">
        <v>0.26</v>
      </c>
      <c r="H97" s="43">
        <v>1.5</v>
      </c>
      <c r="I97" s="43">
        <v>0.36</v>
      </c>
      <c r="J97" s="43">
        <v>16.2</v>
      </c>
      <c r="K97" s="51">
        <v>1.96</v>
      </c>
      <c r="L97" s="44">
        <v>491</v>
      </c>
    </row>
    <row r="98" spans="1:12" ht="14.4" x14ac:dyDescent="0.3">
      <c r="A98" s="23"/>
      <c r="B98" s="15"/>
      <c r="C98" s="11"/>
      <c r="D98" s="6"/>
      <c r="E98" s="42" t="s">
        <v>53</v>
      </c>
      <c r="F98" s="43">
        <v>15</v>
      </c>
      <c r="G98" s="43">
        <v>3.48</v>
      </c>
      <c r="H98" s="43">
        <v>4.43</v>
      </c>
      <c r="I98" s="43">
        <v>0</v>
      </c>
      <c r="J98" s="43">
        <v>54.6</v>
      </c>
      <c r="K98" s="51">
        <v>9.86</v>
      </c>
      <c r="L98" s="44">
        <v>42</v>
      </c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825</v>
      </c>
      <c r="G99" s="19">
        <f t="shared" ref="G99" si="43">SUM(G90:G98)</f>
        <v>23.76</v>
      </c>
      <c r="H99" s="19">
        <f t="shared" ref="H99" si="44">SUM(H90:H98)</f>
        <v>23.790000000000003</v>
      </c>
      <c r="I99" s="19">
        <f t="shared" ref="I99" si="45">SUM(I90:I98)</f>
        <v>57.649999999999991</v>
      </c>
      <c r="J99" s="19">
        <f t="shared" ref="J99" si="46">SUM(J90:J98)</f>
        <v>608.44000000000005</v>
      </c>
      <c r="K99" s="52">
        <f>K90+K91+K92+K93+K94+K95+K96+K97+K98</f>
        <v>65.11</v>
      </c>
      <c r="L99" s="25"/>
    </row>
    <row r="100" spans="1:12" ht="15.75" customHeight="1" thickBot="1" x14ac:dyDescent="0.3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1415</v>
      </c>
      <c r="G100" s="32">
        <f t="shared" ref="G100" si="47">G89+G99</f>
        <v>34.19</v>
      </c>
      <c r="H100" s="32">
        <f t="shared" ref="H100" si="48">H89+H99</f>
        <v>41.66</v>
      </c>
      <c r="I100" s="32">
        <f t="shared" ref="I100" si="49">I89+I99</f>
        <v>142.10999999999999</v>
      </c>
      <c r="J100" s="32">
        <f t="shared" ref="J100" si="50">J89+J99</f>
        <v>1148.9100000000001</v>
      </c>
      <c r="K100" s="32">
        <f>K89+K99</f>
        <v>122.00999999999999</v>
      </c>
      <c r="L100" s="32"/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210</v>
      </c>
      <c r="G101" s="40">
        <v>9.0399999999999991</v>
      </c>
      <c r="H101" s="40">
        <v>13.44</v>
      </c>
      <c r="I101" s="40">
        <v>40.159999999999997</v>
      </c>
      <c r="J101" s="40">
        <v>318</v>
      </c>
      <c r="K101" s="50">
        <v>19.13</v>
      </c>
      <c r="L101" s="41">
        <v>173</v>
      </c>
    </row>
    <row r="102" spans="1:12" ht="14.4" x14ac:dyDescent="0.3">
      <c r="A102" s="23"/>
      <c r="B102" s="15"/>
      <c r="C102" s="11"/>
      <c r="D102" s="6"/>
      <c r="E102" s="42" t="s">
        <v>39</v>
      </c>
      <c r="F102" s="43">
        <v>10</v>
      </c>
      <c r="G102" s="43">
        <v>0</v>
      </c>
      <c r="H102" s="43">
        <v>8.1999999999999993</v>
      </c>
      <c r="I102" s="43">
        <v>0.1</v>
      </c>
      <c r="J102" s="43">
        <v>75</v>
      </c>
      <c r="K102" s="51">
        <v>9.58</v>
      </c>
      <c r="L102" s="44">
        <v>41</v>
      </c>
    </row>
    <row r="103" spans="1:12" ht="14.4" x14ac:dyDescent="0.3">
      <c r="A103" s="23"/>
      <c r="B103" s="15"/>
      <c r="C103" s="11"/>
      <c r="D103" s="7" t="s">
        <v>22</v>
      </c>
      <c r="E103" s="42" t="s">
        <v>38</v>
      </c>
      <c r="F103" s="43">
        <v>200</v>
      </c>
      <c r="G103" s="43">
        <v>1.36</v>
      </c>
      <c r="H103" s="43">
        <v>0</v>
      </c>
      <c r="I103" s="43">
        <v>29.02</v>
      </c>
      <c r="J103" s="43">
        <v>121.52</v>
      </c>
      <c r="K103" s="51">
        <v>3.5</v>
      </c>
      <c r="L103" s="44">
        <v>517</v>
      </c>
    </row>
    <row r="104" spans="1:12" ht="14.4" x14ac:dyDescent="0.3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1.8</v>
      </c>
      <c r="H104" s="43">
        <v>0.6</v>
      </c>
      <c r="I104" s="43">
        <v>12.52</v>
      </c>
      <c r="J104" s="43">
        <v>64.27</v>
      </c>
      <c r="K104" s="51">
        <v>3.03</v>
      </c>
      <c r="L104" s="44">
        <v>8</v>
      </c>
    </row>
    <row r="105" spans="1:12" ht="14.4" x14ac:dyDescent="0.3">
      <c r="A105" s="23"/>
      <c r="B105" s="15"/>
      <c r="C105" s="11"/>
      <c r="D105" s="7" t="s">
        <v>24</v>
      </c>
      <c r="E105" s="42" t="s">
        <v>46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51">
        <v>11</v>
      </c>
      <c r="L105" s="44">
        <v>338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51"/>
      <c r="L106" s="44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51"/>
      <c r="L107" s="44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1">SUM(G101:G107)</f>
        <v>12.6</v>
      </c>
      <c r="H108" s="19">
        <f t="shared" si="51"/>
        <v>22.64</v>
      </c>
      <c r="I108" s="19">
        <f t="shared" si="51"/>
        <v>91.6</v>
      </c>
      <c r="J108" s="19">
        <f t="shared" si="51"/>
        <v>625.79</v>
      </c>
      <c r="K108" s="52">
        <f>K101+K102+K103+K104+K105+K106+K107</f>
        <v>46.24</v>
      </c>
      <c r="L108" s="25"/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75</v>
      </c>
      <c r="F109" s="43">
        <v>100</v>
      </c>
      <c r="G109" s="43">
        <v>1.65</v>
      </c>
      <c r="H109" s="43">
        <v>7.08</v>
      </c>
      <c r="I109" s="43">
        <v>4.92</v>
      </c>
      <c r="J109" s="43">
        <v>90.77</v>
      </c>
      <c r="K109" s="51">
        <v>5.01</v>
      </c>
      <c r="L109" s="44">
        <v>11</v>
      </c>
    </row>
    <row r="110" spans="1:12" ht="14.4" x14ac:dyDescent="0.3">
      <c r="A110" s="23"/>
      <c r="B110" s="15"/>
      <c r="C110" s="11"/>
      <c r="D110" s="7" t="s">
        <v>27</v>
      </c>
      <c r="E110" s="42" t="s">
        <v>42</v>
      </c>
      <c r="F110" s="43">
        <v>200</v>
      </c>
      <c r="G110" s="43">
        <v>5.38</v>
      </c>
      <c r="H110" s="43">
        <v>4.68</v>
      </c>
      <c r="I110" s="43">
        <v>13.71</v>
      </c>
      <c r="J110" s="43">
        <v>121.4</v>
      </c>
      <c r="K110" s="51">
        <v>13.32</v>
      </c>
      <c r="L110" s="44">
        <v>208</v>
      </c>
    </row>
    <row r="111" spans="1:12" ht="14.4" x14ac:dyDescent="0.3">
      <c r="A111" s="23"/>
      <c r="B111" s="15"/>
      <c r="C111" s="11"/>
      <c r="D111" s="7" t="s">
        <v>28</v>
      </c>
      <c r="E111" s="42" t="s">
        <v>43</v>
      </c>
      <c r="F111" s="43">
        <v>210</v>
      </c>
      <c r="G111" s="43">
        <v>20.3</v>
      </c>
      <c r="H111" s="43">
        <v>17</v>
      </c>
      <c r="I111" s="43">
        <v>35.69</v>
      </c>
      <c r="J111" s="43">
        <v>377</v>
      </c>
      <c r="K111" s="51">
        <v>26.25</v>
      </c>
      <c r="L111" s="44">
        <v>304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51"/>
      <c r="L112" s="44"/>
    </row>
    <row r="113" spans="1:12" ht="14.4" x14ac:dyDescent="0.3">
      <c r="A113" s="23"/>
      <c r="B113" s="15"/>
      <c r="C113" s="11"/>
      <c r="D113" s="7" t="s">
        <v>30</v>
      </c>
      <c r="E113" s="42" t="s">
        <v>56</v>
      </c>
      <c r="F113" s="43">
        <v>200</v>
      </c>
      <c r="G113" s="43">
        <v>0.2</v>
      </c>
      <c r="H113" s="43">
        <v>0</v>
      </c>
      <c r="I113" s="43">
        <v>14</v>
      </c>
      <c r="J113" s="43">
        <v>28</v>
      </c>
      <c r="K113" s="51">
        <v>1.62</v>
      </c>
      <c r="L113" s="44">
        <v>943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51"/>
      <c r="L114" s="44"/>
    </row>
    <row r="115" spans="1:12" ht="14.4" x14ac:dyDescent="0.3">
      <c r="A115" s="23"/>
      <c r="B115" s="15"/>
      <c r="C115" s="11"/>
      <c r="D115" s="7" t="s">
        <v>32</v>
      </c>
      <c r="E115" s="42" t="s">
        <v>44</v>
      </c>
      <c r="F115" s="43">
        <v>40</v>
      </c>
      <c r="G115" s="43">
        <v>2.6</v>
      </c>
      <c r="H115" s="43">
        <v>0.48</v>
      </c>
      <c r="I115" s="43">
        <v>1.05</v>
      </c>
      <c r="J115" s="43">
        <v>72.400000000000006</v>
      </c>
      <c r="K115" s="51">
        <v>2.25</v>
      </c>
      <c r="L115" s="44">
        <v>7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51"/>
      <c r="L116" s="44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51"/>
      <c r="L117" s="44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2">SUM(G109:G117)</f>
        <v>30.13</v>
      </c>
      <c r="H118" s="19">
        <f t="shared" si="52"/>
        <v>29.24</v>
      </c>
      <c r="I118" s="19">
        <f t="shared" si="52"/>
        <v>69.36999999999999</v>
      </c>
      <c r="J118" s="19">
        <f t="shared" si="52"/>
        <v>689.57</v>
      </c>
      <c r="K118" s="52">
        <f>K109+K110+K111+K112+K113+K114+K115+K116+K117</f>
        <v>48.449999999999996</v>
      </c>
      <c r="L118" s="25"/>
    </row>
    <row r="119" spans="1:12" ht="15" thickBot="1" x14ac:dyDescent="0.3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1300</v>
      </c>
      <c r="G119" s="32">
        <f t="shared" ref="G119" si="53">G108+G118</f>
        <v>42.73</v>
      </c>
      <c r="H119" s="32">
        <f t="shared" ref="H119" si="54">H108+H118</f>
        <v>51.879999999999995</v>
      </c>
      <c r="I119" s="32">
        <f t="shared" ref="I119" si="55">I108+I118</f>
        <v>160.96999999999997</v>
      </c>
      <c r="J119" s="32">
        <f t="shared" ref="J119" si="56">J108+J118</f>
        <v>1315.3600000000001</v>
      </c>
      <c r="K119" s="32">
        <f>K108+K118</f>
        <v>94.69</v>
      </c>
      <c r="L119" s="32"/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210</v>
      </c>
      <c r="G120" s="40">
        <v>4.5199999999999996</v>
      </c>
      <c r="H120" s="40">
        <v>4.07</v>
      </c>
      <c r="I120" s="47">
        <v>35.46</v>
      </c>
      <c r="J120" s="40">
        <v>197</v>
      </c>
      <c r="K120" s="50">
        <v>13.93</v>
      </c>
      <c r="L120" s="41">
        <v>168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51"/>
      <c r="L121" s="44"/>
    </row>
    <row r="122" spans="1:12" ht="14.4" x14ac:dyDescent="0.3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1</v>
      </c>
      <c r="H122" s="43">
        <v>0.2</v>
      </c>
      <c r="I122" s="43">
        <v>20.2</v>
      </c>
      <c r="J122" s="43">
        <v>92</v>
      </c>
      <c r="K122" s="51">
        <v>15.2</v>
      </c>
      <c r="L122" s="44">
        <v>399</v>
      </c>
    </row>
    <row r="123" spans="1:12" ht="14.4" x14ac:dyDescent="0.3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1.8</v>
      </c>
      <c r="H123" s="43">
        <v>0.6</v>
      </c>
      <c r="I123" s="43">
        <v>12.52</v>
      </c>
      <c r="J123" s="43">
        <v>64.27</v>
      </c>
      <c r="K123" s="51">
        <v>3.03</v>
      </c>
      <c r="L123" s="44">
        <v>8</v>
      </c>
    </row>
    <row r="124" spans="1:12" ht="14.4" x14ac:dyDescent="0.3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51"/>
      <c r="L124" s="44"/>
    </row>
    <row r="125" spans="1:12" ht="14.4" x14ac:dyDescent="0.3">
      <c r="A125" s="14"/>
      <c r="B125" s="15"/>
      <c r="C125" s="11"/>
      <c r="D125" s="6"/>
      <c r="E125" s="42" t="s">
        <v>39</v>
      </c>
      <c r="F125" s="43">
        <v>10</v>
      </c>
      <c r="G125" s="43">
        <v>0</v>
      </c>
      <c r="H125" s="43">
        <v>8.1999999999999993</v>
      </c>
      <c r="I125" s="43">
        <v>0.1</v>
      </c>
      <c r="J125" s="43">
        <v>75</v>
      </c>
      <c r="K125" s="51">
        <v>9.58</v>
      </c>
      <c r="L125" s="44">
        <v>41</v>
      </c>
    </row>
    <row r="126" spans="1:12" ht="14.4" x14ac:dyDescent="0.3">
      <c r="A126" s="14"/>
      <c r="B126" s="15"/>
      <c r="C126" s="11"/>
      <c r="D126" s="6"/>
      <c r="E126" s="42" t="s">
        <v>41</v>
      </c>
      <c r="F126" s="43">
        <v>50</v>
      </c>
      <c r="G126" s="43">
        <v>2.2999999999999998</v>
      </c>
      <c r="H126" s="48">
        <v>10.5</v>
      </c>
      <c r="I126" s="43">
        <v>20.5</v>
      </c>
      <c r="J126" s="43">
        <v>186.05</v>
      </c>
      <c r="K126" s="51">
        <v>5.6</v>
      </c>
      <c r="L126" s="44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7">SUM(G120:G126)</f>
        <v>9.6199999999999992</v>
      </c>
      <c r="H127" s="19">
        <f t="shared" si="57"/>
        <v>23.57</v>
      </c>
      <c r="I127" s="19">
        <f t="shared" si="57"/>
        <v>88.779999999999987</v>
      </c>
      <c r="J127" s="19">
        <f t="shared" si="57"/>
        <v>614.31999999999994</v>
      </c>
      <c r="K127" s="52">
        <f>K120+K121+K122+K123+K124+K125+K126</f>
        <v>47.339999999999996</v>
      </c>
      <c r="L127" s="25"/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49</v>
      </c>
      <c r="F128" s="43">
        <v>100</v>
      </c>
      <c r="G128" s="43">
        <v>2.98</v>
      </c>
      <c r="H128" s="43">
        <v>5.19</v>
      </c>
      <c r="I128" s="43">
        <v>6.25</v>
      </c>
      <c r="J128" s="43">
        <v>83.6</v>
      </c>
      <c r="K128" s="51">
        <v>10.84</v>
      </c>
      <c r="L128" s="44">
        <v>33</v>
      </c>
    </row>
    <row r="129" spans="1:12" ht="14.4" x14ac:dyDescent="0.3">
      <c r="A129" s="14"/>
      <c r="B129" s="15"/>
      <c r="C129" s="11"/>
      <c r="D129" s="7" t="s">
        <v>27</v>
      </c>
      <c r="E129" s="42" t="s">
        <v>47</v>
      </c>
      <c r="F129" s="43">
        <v>200</v>
      </c>
      <c r="G129" s="43">
        <v>4.68</v>
      </c>
      <c r="H129" s="43">
        <v>6.34</v>
      </c>
      <c r="I129" s="43">
        <v>100.2</v>
      </c>
      <c r="J129" s="43">
        <v>119.6</v>
      </c>
      <c r="K129" s="51">
        <v>12.62</v>
      </c>
      <c r="L129" s="44">
        <v>170</v>
      </c>
    </row>
    <row r="130" spans="1:12" ht="14.4" x14ac:dyDescent="0.3">
      <c r="A130" s="14"/>
      <c r="B130" s="15"/>
      <c r="C130" s="11"/>
      <c r="D130" s="7" t="s">
        <v>28</v>
      </c>
      <c r="E130" s="42" t="s">
        <v>69</v>
      </c>
      <c r="F130" s="43">
        <v>200</v>
      </c>
      <c r="G130" s="43">
        <v>9.9</v>
      </c>
      <c r="H130" s="43">
        <v>8.9</v>
      </c>
      <c r="I130" s="43">
        <v>21.4</v>
      </c>
      <c r="J130" s="43">
        <v>205.3</v>
      </c>
      <c r="K130" s="51">
        <v>20.65</v>
      </c>
      <c r="L130" s="44">
        <v>32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51"/>
      <c r="L131" s="44"/>
    </row>
    <row r="132" spans="1:12" ht="14.4" x14ac:dyDescent="0.3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0.04</v>
      </c>
      <c r="H132" s="43">
        <v>0</v>
      </c>
      <c r="I132" s="43">
        <v>24.76</v>
      </c>
      <c r="J132" s="43">
        <v>94.2</v>
      </c>
      <c r="K132" s="51">
        <v>3.68</v>
      </c>
      <c r="L132" s="44">
        <v>349</v>
      </c>
    </row>
    <row r="133" spans="1:12" ht="14.4" x14ac:dyDescent="0.3">
      <c r="A133" s="14"/>
      <c r="B133" s="15"/>
      <c r="C133" s="11"/>
      <c r="D133" s="7" t="s">
        <v>24</v>
      </c>
      <c r="E133" s="42" t="s">
        <v>76</v>
      </c>
      <c r="F133" s="43">
        <v>100</v>
      </c>
      <c r="G133" s="43">
        <v>0.4</v>
      </c>
      <c r="H133" s="43">
        <v>0.4</v>
      </c>
      <c r="I133" s="43">
        <v>9.8000000000000007</v>
      </c>
      <c r="J133" s="43">
        <v>47</v>
      </c>
      <c r="K133" s="51">
        <v>20</v>
      </c>
      <c r="L133" s="44"/>
    </row>
    <row r="134" spans="1:12" ht="14.4" x14ac:dyDescent="0.3">
      <c r="A134" s="14"/>
      <c r="B134" s="15"/>
      <c r="C134" s="11"/>
      <c r="D134" s="7" t="s">
        <v>32</v>
      </c>
      <c r="E134" s="42" t="s">
        <v>44</v>
      </c>
      <c r="F134" s="43">
        <v>40</v>
      </c>
      <c r="G134" s="43">
        <v>2.6</v>
      </c>
      <c r="H134" s="43">
        <v>0.48</v>
      </c>
      <c r="I134" s="43">
        <v>1.05</v>
      </c>
      <c r="J134" s="43">
        <v>72.400000000000006</v>
      </c>
      <c r="K134" s="51">
        <v>2.25</v>
      </c>
      <c r="L134" s="44">
        <v>7</v>
      </c>
    </row>
    <row r="135" spans="1:12" ht="14.4" x14ac:dyDescent="0.3">
      <c r="A135" s="14"/>
      <c r="B135" s="15"/>
      <c r="C135" s="11"/>
      <c r="D135" s="6"/>
      <c r="E135" s="42" t="s">
        <v>48</v>
      </c>
      <c r="F135" s="43">
        <v>10</v>
      </c>
      <c r="G135" s="43">
        <v>0.26</v>
      </c>
      <c r="H135" s="43">
        <v>1.5</v>
      </c>
      <c r="I135" s="43">
        <v>0.36</v>
      </c>
      <c r="J135" s="43">
        <v>16.2</v>
      </c>
      <c r="K135" s="51">
        <v>1.96</v>
      </c>
      <c r="L135" s="44">
        <v>491</v>
      </c>
    </row>
    <row r="136" spans="1:12" ht="14.4" x14ac:dyDescent="0.3">
      <c r="A136" s="14"/>
      <c r="B136" s="15"/>
      <c r="C136" s="11"/>
      <c r="D136" s="6"/>
      <c r="E136" s="42" t="s">
        <v>62</v>
      </c>
      <c r="F136" s="43">
        <v>40</v>
      </c>
      <c r="G136" s="43">
        <v>5.0999999999999996</v>
      </c>
      <c r="H136" s="43">
        <v>4.5999999999999996</v>
      </c>
      <c r="I136" s="43">
        <v>0.3</v>
      </c>
      <c r="J136" s="43">
        <v>63</v>
      </c>
      <c r="K136" s="51">
        <v>10</v>
      </c>
      <c r="L136" s="44">
        <v>424</v>
      </c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58">SUM(G128:G136)</f>
        <v>25.96</v>
      </c>
      <c r="H137" s="19">
        <f t="shared" si="58"/>
        <v>27.409999999999997</v>
      </c>
      <c r="I137" s="19">
        <f t="shared" si="58"/>
        <v>164.12000000000003</v>
      </c>
      <c r="J137" s="19">
        <f t="shared" si="58"/>
        <v>701.30000000000007</v>
      </c>
      <c r="K137" s="52">
        <f>K128+K129+K130+K131+K132+K133+K134+K135+K136</f>
        <v>81.999999999999986</v>
      </c>
      <c r="L137" s="25"/>
    </row>
    <row r="138" spans="1:12" ht="15" thickBot="1" x14ac:dyDescent="0.3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1390</v>
      </c>
      <c r="G138" s="32">
        <f t="shared" ref="G138" si="59">G127+G137</f>
        <v>35.58</v>
      </c>
      <c r="H138" s="32">
        <f t="shared" ref="H138" si="60">H127+H137</f>
        <v>50.98</v>
      </c>
      <c r="I138" s="32">
        <f t="shared" ref="I138" si="61">I127+I137</f>
        <v>252.90000000000003</v>
      </c>
      <c r="J138" s="32">
        <f t="shared" ref="J138" si="62">J127+J137</f>
        <v>1315.62</v>
      </c>
      <c r="K138" s="32">
        <f>K127+K137</f>
        <v>129.33999999999997</v>
      </c>
      <c r="L138" s="32"/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250</v>
      </c>
      <c r="G139" s="40">
        <v>5.75</v>
      </c>
      <c r="H139" s="40">
        <v>5.21</v>
      </c>
      <c r="I139" s="40">
        <v>18.84</v>
      </c>
      <c r="J139" s="40">
        <v>145.19999999999999</v>
      </c>
      <c r="K139" s="50">
        <v>18.23</v>
      </c>
      <c r="L139" s="41">
        <v>93</v>
      </c>
    </row>
    <row r="140" spans="1:12" ht="14.4" x14ac:dyDescent="0.3">
      <c r="A140" s="23"/>
      <c r="B140" s="15"/>
      <c r="C140" s="11"/>
      <c r="D140" s="6"/>
      <c r="E140" s="42" t="s">
        <v>53</v>
      </c>
      <c r="F140" s="43">
        <v>15</v>
      </c>
      <c r="G140" s="43">
        <v>3.48</v>
      </c>
      <c r="H140" s="43">
        <v>4.43</v>
      </c>
      <c r="I140" s="43">
        <v>0</v>
      </c>
      <c r="J140" s="43">
        <v>54.6</v>
      </c>
      <c r="K140" s="51">
        <v>9.86</v>
      </c>
      <c r="L140" s="44">
        <v>42</v>
      </c>
    </row>
    <row r="141" spans="1:12" ht="14.4" x14ac:dyDescent="0.3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3.52</v>
      </c>
      <c r="H141" s="43">
        <v>3.72</v>
      </c>
      <c r="I141" s="43">
        <v>25.49</v>
      </c>
      <c r="J141" s="43">
        <v>145.19999999999999</v>
      </c>
      <c r="K141" s="51">
        <v>16.36</v>
      </c>
      <c r="L141" s="44">
        <v>959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40</v>
      </c>
      <c r="F142" s="43">
        <v>30</v>
      </c>
      <c r="G142" s="43">
        <v>1.8</v>
      </c>
      <c r="H142" s="43">
        <v>0.6</v>
      </c>
      <c r="I142" s="43">
        <v>12.52</v>
      </c>
      <c r="J142" s="43">
        <v>64.27</v>
      </c>
      <c r="K142" s="51">
        <v>3.03</v>
      </c>
      <c r="L142" s="44">
        <v>8</v>
      </c>
    </row>
    <row r="143" spans="1:12" ht="14.4" x14ac:dyDescent="0.3">
      <c r="A143" s="23"/>
      <c r="B143" s="15"/>
      <c r="C143" s="11"/>
      <c r="D143" s="7" t="s">
        <v>24</v>
      </c>
      <c r="E143" s="42" t="s">
        <v>78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51">
        <v>20</v>
      </c>
      <c r="L143" s="44"/>
    </row>
    <row r="144" spans="1:12" ht="14.4" x14ac:dyDescent="0.3">
      <c r="A144" s="23"/>
      <c r="B144" s="15"/>
      <c r="C144" s="11"/>
      <c r="D144" s="6"/>
      <c r="E144" s="42" t="s">
        <v>39</v>
      </c>
      <c r="F144" s="43">
        <v>10</v>
      </c>
      <c r="G144" s="43">
        <v>0</v>
      </c>
      <c r="H144" s="43">
        <v>8.1999999999999993</v>
      </c>
      <c r="I144" s="43">
        <v>0.1</v>
      </c>
      <c r="J144" s="43">
        <v>75</v>
      </c>
      <c r="K144" s="51">
        <v>9.58</v>
      </c>
      <c r="L144" s="44">
        <v>41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51"/>
      <c r="L145" s="44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605</v>
      </c>
      <c r="G146" s="19">
        <f t="shared" ref="G146:J146" si="63">SUM(G139:G145)</f>
        <v>14.950000000000001</v>
      </c>
      <c r="H146" s="19">
        <f t="shared" si="63"/>
        <v>22.560000000000002</v>
      </c>
      <c r="I146" s="19">
        <f t="shared" si="63"/>
        <v>66.749999999999986</v>
      </c>
      <c r="J146" s="19">
        <f t="shared" si="63"/>
        <v>531.27</v>
      </c>
      <c r="K146" s="52">
        <f>K139+K140+K141+K142+K143+K144+K145</f>
        <v>77.06</v>
      </c>
      <c r="L146" s="25"/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57</v>
      </c>
      <c r="F147" s="43">
        <v>60</v>
      </c>
      <c r="G147" s="43">
        <v>0.52</v>
      </c>
      <c r="H147" s="43">
        <v>3.07</v>
      </c>
      <c r="I147" s="43">
        <v>1.57</v>
      </c>
      <c r="J147" s="43">
        <v>35.880000000000003</v>
      </c>
      <c r="K147" s="51">
        <v>6.17</v>
      </c>
      <c r="L147" s="44">
        <v>17</v>
      </c>
    </row>
    <row r="148" spans="1:12" ht="14.4" x14ac:dyDescent="0.3">
      <c r="A148" s="23"/>
      <c r="B148" s="15"/>
      <c r="C148" s="11"/>
      <c r="D148" s="7" t="s">
        <v>27</v>
      </c>
      <c r="E148" s="42" t="s">
        <v>54</v>
      </c>
      <c r="F148" s="43">
        <v>200</v>
      </c>
      <c r="G148" s="43">
        <v>13.91</v>
      </c>
      <c r="H148" s="43">
        <v>6.58</v>
      </c>
      <c r="I148" s="43">
        <v>41.02</v>
      </c>
      <c r="J148" s="43">
        <v>272.73</v>
      </c>
      <c r="K148" s="51">
        <v>11.42</v>
      </c>
      <c r="L148" s="44">
        <v>36</v>
      </c>
    </row>
    <row r="149" spans="1:12" ht="14.4" x14ac:dyDescent="0.3">
      <c r="A149" s="23"/>
      <c r="B149" s="15"/>
      <c r="C149" s="11"/>
      <c r="D149" s="7" t="s">
        <v>28</v>
      </c>
      <c r="E149" s="42" t="s">
        <v>70</v>
      </c>
      <c r="F149" s="43">
        <v>90</v>
      </c>
      <c r="G149" s="43">
        <v>22.03</v>
      </c>
      <c r="H149" s="43">
        <v>20.13</v>
      </c>
      <c r="I149" s="43">
        <v>5.35</v>
      </c>
      <c r="J149" s="43">
        <v>189.11</v>
      </c>
      <c r="K149" s="51">
        <v>14.09</v>
      </c>
      <c r="L149" s="44">
        <v>260</v>
      </c>
    </row>
    <row r="150" spans="1:12" ht="14.4" x14ac:dyDescent="0.3">
      <c r="A150" s="23"/>
      <c r="B150" s="15"/>
      <c r="C150" s="11"/>
      <c r="D150" s="7" t="s">
        <v>29</v>
      </c>
      <c r="E150" s="42" t="s">
        <v>55</v>
      </c>
      <c r="F150" s="43">
        <v>150</v>
      </c>
      <c r="G150" s="43">
        <v>7.46</v>
      </c>
      <c r="H150" s="43">
        <v>5.61</v>
      </c>
      <c r="I150" s="43">
        <v>35.840000000000003</v>
      </c>
      <c r="J150" s="43">
        <v>230.45</v>
      </c>
      <c r="K150" s="51">
        <v>7.53</v>
      </c>
      <c r="L150" s="44">
        <v>679</v>
      </c>
    </row>
    <row r="151" spans="1:12" ht="14.4" x14ac:dyDescent="0.3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0.2</v>
      </c>
      <c r="H151" s="43">
        <v>0</v>
      </c>
      <c r="I151" s="43">
        <v>14</v>
      </c>
      <c r="J151" s="43">
        <v>28</v>
      </c>
      <c r="K151" s="51">
        <v>1.62</v>
      </c>
      <c r="L151" s="44">
        <v>943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51"/>
      <c r="L152" s="44"/>
    </row>
    <row r="153" spans="1:12" ht="14.4" x14ac:dyDescent="0.3">
      <c r="A153" s="23"/>
      <c r="B153" s="15"/>
      <c r="C153" s="11"/>
      <c r="D153" s="7" t="s">
        <v>32</v>
      </c>
      <c r="E153" s="42" t="s">
        <v>44</v>
      </c>
      <c r="F153" s="43">
        <v>40</v>
      </c>
      <c r="G153" s="43">
        <v>2.6</v>
      </c>
      <c r="H153" s="43">
        <v>0.48</v>
      </c>
      <c r="I153" s="43">
        <v>1.05</v>
      </c>
      <c r="J153" s="43">
        <v>72.400000000000006</v>
      </c>
      <c r="K153" s="51">
        <v>2.25</v>
      </c>
      <c r="L153" s="44">
        <v>7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51"/>
      <c r="L154" s="44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51"/>
      <c r="L155" s="44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64">SUM(G147:G155)</f>
        <v>46.720000000000006</v>
      </c>
      <c r="H156" s="19">
        <f t="shared" si="64"/>
        <v>35.869999999999997</v>
      </c>
      <c r="I156" s="19">
        <f t="shared" si="64"/>
        <v>98.83</v>
      </c>
      <c r="J156" s="19">
        <f t="shared" si="64"/>
        <v>828.57</v>
      </c>
      <c r="K156" s="52">
        <f>K147+K148+K149+K150+K151+K152+K153+K154+K155</f>
        <v>43.08</v>
      </c>
      <c r="L156" s="25"/>
    </row>
    <row r="157" spans="1:12" ht="15" thickBot="1" x14ac:dyDescent="0.3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1345</v>
      </c>
      <c r="G157" s="32">
        <f t="shared" ref="G157" si="65">G146+G156</f>
        <v>61.670000000000009</v>
      </c>
      <c r="H157" s="32">
        <f t="shared" ref="H157" si="66">H146+H156</f>
        <v>58.43</v>
      </c>
      <c r="I157" s="32">
        <f t="shared" ref="I157" si="67">I146+I156</f>
        <v>165.57999999999998</v>
      </c>
      <c r="J157" s="32">
        <f t="shared" ref="J157" si="68">J146+J156</f>
        <v>1359.8400000000001</v>
      </c>
      <c r="K157" s="32">
        <f>K146+K156</f>
        <v>120.14</v>
      </c>
      <c r="L157" s="32"/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210</v>
      </c>
      <c r="G158" s="40">
        <v>6.21</v>
      </c>
      <c r="H158" s="40">
        <v>5.28</v>
      </c>
      <c r="I158" s="40">
        <v>32.79</v>
      </c>
      <c r="J158" s="40">
        <v>203</v>
      </c>
      <c r="K158" s="50">
        <v>18.23</v>
      </c>
      <c r="L158" s="41">
        <v>168</v>
      </c>
    </row>
    <row r="159" spans="1:12" ht="14.4" x14ac:dyDescent="0.3">
      <c r="A159" s="23"/>
      <c r="B159" s="15"/>
      <c r="C159" s="11"/>
      <c r="D159" s="6"/>
      <c r="E159" s="42" t="s">
        <v>39</v>
      </c>
      <c r="F159" s="43">
        <v>10</v>
      </c>
      <c r="G159" s="43">
        <v>0</v>
      </c>
      <c r="H159" s="43">
        <v>8.1999999999999993</v>
      </c>
      <c r="I159" s="43">
        <v>0.1</v>
      </c>
      <c r="J159" s="43">
        <v>75</v>
      </c>
      <c r="K159" s="51">
        <v>9.58</v>
      </c>
      <c r="L159" s="44">
        <v>41</v>
      </c>
    </row>
    <row r="160" spans="1:12" ht="14.4" x14ac:dyDescent="0.3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1</v>
      </c>
      <c r="H160" s="43">
        <v>0.2</v>
      </c>
      <c r="I160" s="43">
        <v>20.2</v>
      </c>
      <c r="J160" s="43">
        <v>92</v>
      </c>
      <c r="K160" s="51">
        <v>15.2</v>
      </c>
      <c r="L160" s="44">
        <v>399</v>
      </c>
    </row>
    <row r="161" spans="1:12" ht="14.4" x14ac:dyDescent="0.3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1.8</v>
      </c>
      <c r="H161" s="43">
        <v>0.6</v>
      </c>
      <c r="I161" s="43">
        <v>12.52</v>
      </c>
      <c r="J161" s="43">
        <v>64.27</v>
      </c>
      <c r="K161" s="51">
        <v>3.03</v>
      </c>
      <c r="L161" s="44">
        <v>8</v>
      </c>
    </row>
    <row r="162" spans="1:12" ht="14.4" x14ac:dyDescent="0.3">
      <c r="A162" s="23"/>
      <c r="B162" s="15"/>
      <c r="C162" s="11"/>
      <c r="D162" s="7"/>
      <c r="E162" s="42" t="s">
        <v>41</v>
      </c>
      <c r="F162" s="43">
        <v>50</v>
      </c>
      <c r="G162" s="43">
        <v>2.2999999999999998</v>
      </c>
      <c r="H162" s="43">
        <v>10.5</v>
      </c>
      <c r="I162" s="43">
        <v>20.5</v>
      </c>
      <c r="J162" s="43">
        <v>186.05</v>
      </c>
      <c r="K162" s="51">
        <v>5.6</v>
      </c>
      <c r="L162" s="44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51"/>
      <c r="L163" s="44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51"/>
      <c r="L164" s="44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69">SUM(G158:G164)</f>
        <v>11.309999999999999</v>
      </c>
      <c r="H165" s="19">
        <f t="shared" si="69"/>
        <v>24.78</v>
      </c>
      <c r="I165" s="19">
        <f t="shared" si="69"/>
        <v>86.11</v>
      </c>
      <c r="J165" s="19">
        <f t="shared" si="69"/>
        <v>620.31999999999994</v>
      </c>
      <c r="K165" s="52">
        <f>K158+K159+K160+K161+K162+K163+K164</f>
        <v>51.640000000000008</v>
      </c>
      <c r="L165" s="25"/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61</v>
      </c>
      <c r="F166" s="43">
        <v>60</v>
      </c>
      <c r="G166" s="43">
        <v>0.82</v>
      </c>
      <c r="H166" s="43">
        <v>3.71</v>
      </c>
      <c r="I166" s="43">
        <v>5.0599999999999996</v>
      </c>
      <c r="J166" s="43">
        <v>56.88</v>
      </c>
      <c r="K166" s="51">
        <v>5.07</v>
      </c>
      <c r="L166" s="44">
        <v>45</v>
      </c>
    </row>
    <row r="167" spans="1:12" ht="14.4" x14ac:dyDescent="0.3">
      <c r="A167" s="23"/>
      <c r="B167" s="15"/>
      <c r="C167" s="11"/>
      <c r="D167" s="7" t="s">
        <v>27</v>
      </c>
      <c r="E167" s="42" t="s">
        <v>58</v>
      </c>
      <c r="F167" s="43">
        <v>200</v>
      </c>
      <c r="G167" s="43">
        <v>4.91</v>
      </c>
      <c r="H167" s="43">
        <v>6.5</v>
      </c>
      <c r="I167" s="43">
        <v>13.27</v>
      </c>
      <c r="J167" s="43">
        <v>134.19999999999999</v>
      </c>
      <c r="K167" s="51">
        <v>11.8</v>
      </c>
      <c r="L167" s="44">
        <v>197</v>
      </c>
    </row>
    <row r="168" spans="1:12" ht="14.4" x14ac:dyDescent="0.3">
      <c r="A168" s="23"/>
      <c r="B168" s="15"/>
      <c r="C168" s="11"/>
      <c r="D168" s="7" t="s">
        <v>28</v>
      </c>
      <c r="E168" s="42" t="s">
        <v>60</v>
      </c>
      <c r="F168" s="43">
        <v>100</v>
      </c>
      <c r="G168" s="43">
        <v>15.55</v>
      </c>
      <c r="H168" s="43">
        <v>11.55</v>
      </c>
      <c r="I168" s="43">
        <v>15.7</v>
      </c>
      <c r="J168" s="43">
        <v>228.75</v>
      </c>
      <c r="K168" s="51">
        <v>41.69</v>
      </c>
      <c r="L168" s="44">
        <v>608</v>
      </c>
    </row>
    <row r="169" spans="1:12" ht="14.4" x14ac:dyDescent="0.3">
      <c r="A169" s="23"/>
      <c r="B169" s="15"/>
      <c r="C169" s="11"/>
      <c r="D169" s="7" t="s">
        <v>29</v>
      </c>
      <c r="E169" s="42" t="s">
        <v>59</v>
      </c>
      <c r="F169" s="43">
        <v>200</v>
      </c>
      <c r="G169" s="43">
        <v>7.35</v>
      </c>
      <c r="H169" s="43">
        <v>6.02</v>
      </c>
      <c r="I169" s="43">
        <v>35.25</v>
      </c>
      <c r="J169" s="43">
        <v>224.6</v>
      </c>
      <c r="K169" s="51">
        <v>7.53</v>
      </c>
      <c r="L169" s="44">
        <v>688</v>
      </c>
    </row>
    <row r="170" spans="1:12" ht="14.4" x14ac:dyDescent="0.3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0.04</v>
      </c>
      <c r="H170" s="43">
        <v>0</v>
      </c>
      <c r="I170" s="43">
        <v>24.76</v>
      </c>
      <c r="J170" s="43">
        <v>94.2</v>
      </c>
      <c r="K170" s="51">
        <v>3.68</v>
      </c>
      <c r="L170" s="44">
        <v>349</v>
      </c>
    </row>
    <row r="171" spans="1:12" ht="14.4" x14ac:dyDescent="0.3">
      <c r="A171" s="23"/>
      <c r="B171" s="15"/>
      <c r="C171" s="11"/>
      <c r="D171" s="7" t="s">
        <v>24</v>
      </c>
      <c r="E171" s="42" t="s">
        <v>77</v>
      </c>
      <c r="F171" s="43">
        <v>100</v>
      </c>
      <c r="G171" s="43">
        <v>0.4</v>
      </c>
      <c r="H171" s="43">
        <v>0.4</v>
      </c>
      <c r="I171" s="43">
        <v>9.8000000000000007</v>
      </c>
      <c r="J171" s="43">
        <v>47</v>
      </c>
      <c r="K171" s="51">
        <v>35.700000000000003</v>
      </c>
      <c r="L171" s="44"/>
    </row>
    <row r="172" spans="1:12" ht="14.4" x14ac:dyDescent="0.3">
      <c r="A172" s="23"/>
      <c r="B172" s="15"/>
      <c r="C172" s="11"/>
      <c r="D172" s="7" t="s">
        <v>32</v>
      </c>
      <c r="E172" s="42" t="s">
        <v>44</v>
      </c>
      <c r="F172" s="43">
        <v>40</v>
      </c>
      <c r="G172" s="43">
        <v>2.6</v>
      </c>
      <c r="H172" s="43">
        <v>0.48</v>
      </c>
      <c r="I172" s="43">
        <v>1.05</v>
      </c>
      <c r="J172" s="43">
        <v>72.400000000000006</v>
      </c>
      <c r="K172" s="51">
        <v>2.25</v>
      </c>
      <c r="L172" s="44">
        <v>7</v>
      </c>
    </row>
    <row r="173" spans="1:12" ht="14.4" x14ac:dyDescent="0.3">
      <c r="A173" s="23"/>
      <c r="B173" s="15"/>
      <c r="C173" s="11"/>
      <c r="D173" s="6"/>
      <c r="E173" s="42" t="s">
        <v>48</v>
      </c>
      <c r="F173" s="43">
        <v>10</v>
      </c>
      <c r="G173" s="43">
        <v>0.26</v>
      </c>
      <c r="H173" s="43">
        <v>1.5</v>
      </c>
      <c r="I173" s="43">
        <v>0.36</v>
      </c>
      <c r="J173" s="43">
        <v>16.2</v>
      </c>
      <c r="K173" s="51">
        <v>1.96</v>
      </c>
      <c r="L173" s="44">
        <v>491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51"/>
      <c r="L174" s="44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70">SUM(G166:G174)</f>
        <v>31.930000000000003</v>
      </c>
      <c r="H175" s="19">
        <f t="shared" si="70"/>
        <v>30.16</v>
      </c>
      <c r="I175" s="19">
        <f t="shared" si="70"/>
        <v>105.25</v>
      </c>
      <c r="J175" s="19">
        <f t="shared" si="70"/>
        <v>874.23</v>
      </c>
      <c r="K175" s="52">
        <f>K166+K167+K168+K169+K170+K171+K172+K173+K174</f>
        <v>109.68</v>
      </c>
      <c r="L175" s="25"/>
    </row>
    <row r="176" spans="1:12" ht="15" thickBot="1" x14ac:dyDescent="0.3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1410</v>
      </c>
      <c r="G176" s="32">
        <f t="shared" ref="G176" si="71">G165+G175</f>
        <v>43.24</v>
      </c>
      <c r="H176" s="32">
        <f t="shared" ref="H176" si="72">H165+H175</f>
        <v>54.94</v>
      </c>
      <c r="I176" s="32">
        <f t="shared" ref="I176" si="73">I165+I175</f>
        <v>191.36</v>
      </c>
      <c r="J176" s="32">
        <f t="shared" ref="J176" si="74">J165+J175</f>
        <v>1494.55</v>
      </c>
      <c r="K176" s="32">
        <f>K165+K175</f>
        <v>161.32000000000002</v>
      </c>
      <c r="L176" s="32"/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210</v>
      </c>
      <c r="G177" s="40">
        <v>3.09</v>
      </c>
      <c r="H177" s="47">
        <v>4.07</v>
      </c>
      <c r="I177" s="40">
        <v>36.979999999999997</v>
      </c>
      <c r="J177" s="40">
        <v>197</v>
      </c>
      <c r="K177" s="50">
        <v>19.61</v>
      </c>
      <c r="L177" s="41">
        <v>168</v>
      </c>
    </row>
    <row r="178" spans="1:12" ht="14.4" x14ac:dyDescent="0.3">
      <c r="A178" s="23"/>
      <c r="B178" s="15"/>
      <c r="C178" s="11"/>
      <c r="D178" s="6"/>
      <c r="E178" s="42" t="s">
        <v>39</v>
      </c>
      <c r="F178" s="43">
        <v>10</v>
      </c>
      <c r="G178" s="43">
        <v>0</v>
      </c>
      <c r="H178" s="43">
        <v>8.1999999999999993</v>
      </c>
      <c r="I178" s="43">
        <v>0.1</v>
      </c>
      <c r="J178" s="43">
        <v>75</v>
      </c>
      <c r="K178" s="51">
        <v>9.58</v>
      </c>
      <c r="L178" s="44">
        <v>41</v>
      </c>
    </row>
    <row r="179" spans="1:12" ht="14.4" x14ac:dyDescent="0.3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0.04</v>
      </c>
      <c r="H179" s="43">
        <v>0</v>
      </c>
      <c r="I179" s="43">
        <v>24.76</v>
      </c>
      <c r="J179" s="43">
        <v>94.2</v>
      </c>
      <c r="K179" s="51">
        <v>3.68</v>
      </c>
      <c r="L179" s="44">
        <v>349</v>
      </c>
    </row>
    <row r="180" spans="1:12" ht="14.4" x14ac:dyDescent="0.3">
      <c r="A180" s="23"/>
      <c r="B180" s="15"/>
      <c r="C180" s="11"/>
      <c r="D180" s="7" t="s">
        <v>23</v>
      </c>
      <c r="E180" s="42" t="s">
        <v>40</v>
      </c>
      <c r="F180" s="43">
        <v>30</v>
      </c>
      <c r="G180" s="43">
        <v>1.8</v>
      </c>
      <c r="H180" s="43">
        <v>0.6</v>
      </c>
      <c r="I180" s="43">
        <v>12.52</v>
      </c>
      <c r="J180" s="43">
        <v>64.27</v>
      </c>
      <c r="K180" s="51">
        <v>3.03</v>
      </c>
      <c r="L180" s="44">
        <v>8</v>
      </c>
    </row>
    <row r="181" spans="1:12" ht="14.4" x14ac:dyDescent="0.3">
      <c r="A181" s="23"/>
      <c r="B181" s="15"/>
      <c r="C181" s="11"/>
      <c r="D181" s="7" t="s">
        <v>24</v>
      </c>
      <c r="E181" s="42" t="s">
        <v>46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51">
        <v>11</v>
      </c>
      <c r="L181" s="44">
        <v>338</v>
      </c>
    </row>
    <row r="182" spans="1:12" ht="14.4" x14ac:dyDescent="0.3">
      <c r="A182" s="23"/>
      <c r="B182" s="15"/>
      <c r="C182" s="11"/>
      <c r="D182" s="6"/>
      <c r="E182" s="42" t="s">
        <v>62</v>
      </c>
      <c r="F182" s="43">
        <v>40</v>
      </c>
      <c r="G182" s="43">
        <v>5.0999999999999996</v>
      </c>
      <c r="H182" s="43">
        <v>4.5999999999999996</v>
      </c>
      <c r="I182" s="43">
        <v>0.3</v>
      </c>
      <c r="J182" s="43">
        <v>63</v>
      </c>
      <c r="K182" s="51">
        <v>10</v>
      </c>
      <c r="L182" s="44">
        <v>424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51"/>
      <c r="L183" s="44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75">SUM(G177:G183)</f>
        <v>10.43</v>
      </c>
      <c r="H184" s="19">
        <f t="shared" si="75"/>
        <v>17.869999999999997</v>
      </c>
      <c r="I184" s="19">
        <f t="shared" si="75"/>
        <v>84.46</v>
      </c>
      <c r="J184" s="19">
        <f t="shared" si="75"/>
        <v>540.47</v>
      </c>
      <c r="K184" s="52">
        <f>K177+K178+K179+K180+K181+K182+K183</f>
        <v>56.9</v>
      </c>
      <c r="L184" s="25"/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65</v>
      </c>
      <c r="F185" s="43">
        <v>60</v>
      </c>
      <c r="G185" s="43">
        <v>0.86</v>
      </c>
      <c r="H185" s="43">
        <v>3.65</v>
      </c>
      <c r="I185" s="43">
        <v>5.0199999999999996</v>
      </c>
      <c r="J185" s="43">
        <v>56.34</v>
      </c>
      <c r="K185" s="51">
        <v>2.86</v>
      </c>
      <c r="L185" s="44">
        <v>33</v>
      </c>
    </row>
    <row r="186" spans="1:12" ht="14.4" x14ac:dyDescent="0.3">
      <c r="A186" s="23"/>
      <c r="B186" s="15"/>
      <c r="C186" s="11"/>
      <c r="D186" s="7" t="s">
        <v>27</v>
      </c>
      <c r="E186" s="42" t="s">
        <v>63</v>
      </c>
      <c r="F186" s="43">
        <v>200</v>
      </c>
      <c r="G186" s="43">
        <v>4.63</v>
      </c>
      <c r="H186" s="43">
        <v>6.32</v>
      </c>
      <c r="I186" s="43">
        <v>6.79</v>
      </c>
      <c r="J186" s="43">
        <v>105.4</v>
      </c>
      <c r="K186" s="51">
        <v>13.19</v>
      </c>
      <c r="L186" s="44">
        <v>187</v>
      </c>
    </row>
    <row r="187" spans="1:12" ht="14.4" x14ac:dyDescent="0.3">
      <c r="A187" s="23"/>
      <c r="B187" s="15"/>
      <c r="C187" s="11"/>
      <c r="D187" s="7" t="s">
        <v>28</v>
      </c>
      <c r="E187" s="42" t="s">
        <v>73</v>
      </c>
      <c r="F187" s="43">
        <v>100</v>
      </c>
      <c r="G187" s="43">
        <v>7.65</v>
      </c>
      <c r="H187" s="43">
        <v>1.01</v>
      </c>
      <c r="I187" s="43">
        <v>3.18</v>
      </c>
      <c r="J187" s="43">
        <v>92.5</v>
      </c>
      <c r="K187" s="51">
        <v>17.989999999999998</v>
      </c>
      <c r="L187" s="44">
        <v>245</v>
      </c>
    </row>
    <row r="188" spans="1:12" ht="14.4" x14ac:dyDescent="0.3">
      <c r="A188" s="23"/>
      <c r="B188" s="15"/>
      <c r="C188" s="11"/>
      <c r="D188" s="7" t="s">
        <v>29</v>
      </c>
      <c r="E188" s="42" t="s">
        <v>64</v>
      </c>
      <c r="F188" s="43">
        <v>200</v>
      </c>
      <c r="G188" s="43">
        <v>4.08</v>
      </c>
      <c r="H188" s="48">
        <v>6.4</v>
      </c>
      <c r="I188" s="43">
        <v>27.25</v>
      </c>
      <c r="J188" s="43">
        <v>183</v>
      </c>
      <c r="K188" s="51">
        <v>15.38</v>
      </c>
      <c r="L188" s="44">
        <v>694</v>
      </c>
    </row>
    <row r="189" spans="1:12" ht="14.4" x14ac:dyDescent="0.3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43">
        <v>0.2</v>
      </c>
      <c r="H189" s="43">
        <v>0</v>
      </c>
      <c r="I189" s="43">
        <v>14</v>
      </c>
      <c r="J189" s="43">
        <v>28</v>
      </c>
      <c r="K189" s="51">
        <v>1.62</v>
      </c>
      <c r="L189" s="44">
        <v>943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51"/>
      <c r="L190" s="44"/>
    </row>
    <row r="191" spans="1:12" ht="14.4" x14ac:dyDescent="0.3">
      <c r="A191" s="23"/>
      <c r="B191" s="15"/>
      <c r="C191" s="11"/>
      <c r="D191" s="7" t="s">
        <v>32</v>
      </c>
      <c r="E191" s="42" t="s">
        <v>44</v>
      </c>
      <c r="F191" s="43">
        <v>40</v>
      </c>
      <c r="G191" s="43">
        <v>2.6</v>
      </c>
      <c r="H191" s="43">
        <v>0.48</v>
      </c>
      <c r="I191" s="43">
        <v>1.05</v>
      </c>
      <c r="J191" s="43">
        <v>72.400000000000006</v>
      </c>
      <c r="K191" s="51">
        <v>2.25</v>
      </c>
      <c r="L191" s="44">
        <v>7</v>
      </c>
    </row>
    <row r="192" spans="1:12" ht="14.4" x14ac:dyDescent="0.3">
      <c r="A192" s="23"/>
      <c r="B192" s="15"/>
      <c r="C192" s="11"/>
      <c r="D192" s="6"/>
      <c r="E192" s="42" t="s">
        <v>48</v>
      </c>
      <c r="F192" s="43">
        <v>10</v>
      </c>
      <c r="G192" s="43">
        <v>0.26</v>
      </c>
      <c r="H192" s="43">
        <v>1.5</v>
      </c>
      <c r="I192" s="43">
        <v>0.36</v>
      </c>
      <c r="J192" s="43">
        <v>16.2</v>
      </c>
      <c r="K192" s="51">
        <v>1.96</v>
      </c>
      <c r="L192" s="44">
        <v>491</v>
      </c>
    </row>
    <row r="193" spans="1:12" ht="14.4" x14ac:dyDescent="0.3">
      <c r="A193" s="23"/>
      <c r="B193" s="15"/>
      <c r="C193" s="11"/>
      <c r="D193" s="6"/>
      <c r="E193" s="42" t="s">
        <v>53</v>
      </c>
      <c r="F193" s="43">
        <v>15</v>
      </c>
      <c r="G193" s="43">
        <v>3.48</v>
      </c>
      <c r="H193" s="43">
        <v>4.43</v>
      </c>
      <c r="I193" s="43">
        <v>0</v>
      </c>
      <c r="J193" s="43">
        <v>54.6</v>
      </c>
      <c r="K193" s="51">
        <v>9.86</v>
      </c>
      <c r="L193" s="44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825</v>
      </c>
      <c r="G194" s="19">
        <f t="shared" ref="G194:J194" si="76">SUM(G185:G193)</f>
        <v>23.76</v>
      </c>
      <c r="H194" s="19">
        <f t="shared" si="76"/>
        <v>23.790000000000003</v>
      </c>
      <c r="I194" s="19">
        <f t="shared" si="76"/>
        <v>57.649999999999991</v>
      </c>
      <c r="J194" s="19">
        <f t="shared" si="76"/>
        <v>608.44000000000005</v>
      </c>
      <c r="K194" s="52">
        <f>K185+K186+K187+K188+K189+K190+K191+K192+K193</f>
        <v>65.11</v>
      </c>
      <c r="L194" s="25"/>
    </row>
    <row r="195" spans="1:12" ht="15" thickBot="1" x14ac:dyDescent="0.3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1415</v>
      </c>
      <c r="G195" s="32">
        <f t="shared" ref="G195" si="77">G184+G194</f>
        <v>34.19</v>
      </c>
      <c r="H195" s="32">
        <f t="shared" ref="H195" si="78">H184+H194</f>
        <v>41.66</v>
      </c>
      <c r="I195" s="32">
        <f t="shared" ref="I195" si="79">I184+I194</f>
        <v>142.10999999999999</v>
      </c>
      <c r="J195" s="32">
        <f t="shared" ref="J195" si="80">J184+J194</f>
        <v>1148.9100000000001</v>
      </c>
      <c r="K195" s="32">
        <f>K184+K194</f>
        <v>122.00999999999999</v>
      </c>
      <c r="L195" s="32"/>
    </row>
    <row r="196" spans="1:12" ht="13.8" thickBot="1" x14ac:dyDescent="0.3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1377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43.482000000000006</v>
      </c>
      <c r="H196" s="34">
        <f t="shared" si="81"/>
        <v>51.577999999999996</v>
      </c>
      <c r="I196" s="34">
        <f t="shared" si="81"/>
        <v>182.584</v>
      </c>
      <c r="J196" s="34">
        <f t="shared" si="81"/>
        <v>1326.8559999999998</v>
      </c>
      <c r="K196" s="34">
        <f>(K24+K43+K62+K81+K100+K119+K138+K157+K176+K195)/10</f>
        <v>125.5</v>
      </c>
      <c r="L196" s="34"/>
    </row>
  </sheetData>
  <mergeCells count="15">
    <mergeCell ref="C1:E1"/>
    <mergeCell ref="H1:L1"/>
    <mergeCell ref="H2:L2"/>
    <mergeCell ref="H3:L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keuroset65@gmail.com</cp:lastModifiedBy>
  <cp:lastPrinted>2023-12-13T10:17:22Z</cp:lastPrinted>
  <dcterms:created xsi:type="dcterms:W3CDTF">2022-05-16T14:23:56Z</dcterms:created>
  <dcterms:modified xsi:type="dcterms:W3CDTF">2024-10-30T09:40:34Z</dcterms:modified>
</cp:coreProperties>
</file>